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49\"/>
    </mc:Choice>
  </mc:AlternateContent>
  <xr:revisionPtr revIDLastSave="0" documentId="13_ncr:1_{8E35A396-A89F-4E57-93B6-82A9509FFF9F}" xr6:coauthVersionLast="47" xr6:coauthVersionMax="47" xr10:uidLastSave="{00000000-0000-0000-0000-000000000000}"/>
  <bookViews>
    <workbookView xWindow="2730" yWindow="1185" windowWidth="20295" windowHeight="20415" activeTab="5" xr2:uid="{00000000-000D-0000-FFFF-FFFF00000000}"/>
  </bookViews>
  <sheets>
    <sheet name="INFO" sheetId="2" r:id="rId1"/>
    <sheet name="Grafik 1_2_3" sheetId="3" r:id="rId2"/>
    <sheet name="Grafik 4_5" sheetId="4" r:id="rId3"/>
    <sheet name="Grafik 6_7" sheetId="5" r:id="rId4"/>
    <sheet name="Grafik 8" sheetId="6" r:id="rId5"/>
    <sheet name="Туризмот во економијата" sheetId="1" r:id="rId6"/>
  </sheets>
  <definedNames>
    <definedName name="OLE_LINK1" localSheetId="5">'Туризмот во економијата'!#REF!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" l="1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M9" i="5"/>
  <c r="M8" i="5" s="1"/>
  <c r="L9" i="5"/>
  <c r="L8" i="5"/>
  <c r="K8" i="5"/>
  <c r="J8" i="5"/>
  <c r="I8" i="5"/>
  <c r="H8" i="5"/>
  <c r="G8" i="5"/>
  <c r="F8" i="5"/>
  <c r="E8" i="5"/>
  <c r="D8" i="5"/>
  <c r="C8" i="5"/>
  <c r="G60" i="1"/>
  <c r="L33" i="1"/>
  <c r="L32" i="1" s="1"/>
  <c r="K33" i="1"/>
  <c r="K32" i="1" s="1"/>
  <c r="D24" i="1"/>
  <c r="D25" i="1"/>
  <c r="C32" i="1" l="1"/>
  <c r="D32" i="1"/>
  <c r="E32" i="1"/>
  <c r="F32" i="1"/>
  <c r="G32" i="1"/>
  <c r="H32" i="1"/>
  <c r="I32" i="1"/>
  <c r="J32" i="1"/>
  <c r="B32" i="1"/>
  <c r="C71" i="1" l="1"/>
  <c r="C70" i="1"/>
  <c r="C72" i="1"/>
  <c r="C69" i="1"/>
  <c r="C68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42" i="1"/>
  <c r="D22" i="1" l="1"/>
  <c r="D23" i="1"/>
  <c r="D21" i="1" l="1"/>
  <c r="D6" i="1"/>
  <c r="D20" i="1"/>
  <c r="D14" i="1"/>
  <c r="D7" i="1"/>
  <c r="D19" i="1"/>
  <c r="D18" i="1"/>
  <c r="D17" i="1"/>
  <c r="D16" i="1"/>
  <c r="D8" i="1"/>
  <c r="D9" i="1"/>
  <c r="D11" i="1"/>
  <c r="D12" i="1"/>
  <c r="D13" i="1"/>
  <c r="D15" i="1"/>
  <c r="D10" i="1"/>
</calcChain>
</file>

<file path=xl/sharedStrings.xml><?xml version="1.0" encoding="utf-8"?>
<sst xmlns="http://schemas.openxmlformats.org/spreadsheetml/2006/main" count="104" uniqueCount="82">
  <si>
    <t>Учеството во БДП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</si>
  <si>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Државен завод за статистика</t>
    </r>
  </si>
  <si>
    <t>Табела 1: Учество на секторот објекти за сместување и сервисни дејности со храна според НКД Рев.2 во бруто-домашен производ според производниот метод, ЕСС 2010, по години</t>
  </si>
  <si>
    <t>Објекти за сместување и сервисни дејности со храна (бруто додадена, милиони денари)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</si>
  <si>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</si>
  <si>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</si>
  <si>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</si>
  <si>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</si>
  <si>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</si>
  <si>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</si>
  <si>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</si>
  <si>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</si>
  <si>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</si>
  <si>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</si>
  <si>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</si>
  <si>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</si>
  <si>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</si>
  <si>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</si>
  <si>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</si>
  <si>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</si>
  <si>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</si>
  <si>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</si>
  <si>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</si>
  <si>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</si>
  <si>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</si>
  <si>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</si>
  <si>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</si>
  <si>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</si>
  <si>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</si>
  <si>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</si>
  <si>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</si>
  <si>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Туризам</t>
  </si>
  <si>
    <t>Државен завод за статистика</t>
  </si>
  <si>
    <t>Местото на туризмот во економијата</t>
  </si>
  <si>
    <t>МК НИ 049</t>
  </si>
  <si>
    <t>Turizam 049 - 2008</t>
  </si>
  <si>
    <t>В1  - Turizam 049 - 2008</t>
  </si>
  <si>
    <t>В2 - CSI 049 2010 MK</t>
  </si>
  <si>
    <t>В3 - CSI 049 2012 MK</t>
  </si>
  <si>
    <t>В4 - CSI 049 2014 MK</t>
  </si>
  <si>
    <t>В5 - CSI 049 2016 MK</t>
  </si>
  <si>
    <t>Туризмот во економијата</t>
  </si>
  <si>
    <t>http://www.stat.gov.mk/pdf/2018/3.1.18.19.pdf</t>
  </si>
  <si>
    <t>CSI 049 2020 MK</t>
  </si>
  <si>
    <t>Бруто-домашен производ и инвестиции годишни податоци
БДП според ЕСС 2010
Компоненти на БДП по сектори и оддели на НКД Рев.2, по години</t>
  </si>
  <si>
    <t>*</t>
  </si>
  <si>
    <t>Учество на секторот објекти за сместување и сервисни дејности со храна според НКД Рев.2 во бруто-домашен производ според производниот метод, ЕСС 2010, по години
Компоненти на БДП по сектори и оддели на НКД Рев.2, по години</t>
  </si>
  <si>
    <t>В6 - CSI 049 2018 MK</t>
  </si>
  <si>
    <t>В7 - CSI 049 2020 MK</t>
  </si>
  <si>
    <t>В8 - CSI 049 2021 MK</t>
  </si>
  <si>
    <t>Ана Димишкова</t>
  </si>
  <si>
    <r>
      <t>2003-</t>
    </r>
    <r>
      <rPr>
        <b/>
        <sz val="11"/>
        <rFont val="Calibri"/>
        <family val="2"/>
        <scheme val="minor"/>
      </rPr>
      <t>2019</t>
    </r>
  </si>
  <si>
    <t>работници</t>
  </si>
  <si>
    <t>деловни единици</t>
  </si>
  <si>
    <t>2022*</t>
  </si>
  <si>
    <r>
      <rPr>
        <b/>
        <sz val="11"/>
        <rFont val="Calibri"/>
        <family val="2"/>
        <charset val="204"/>
      </rPr>
      <t>Извор на податоци:</t>
    </r>
    <r>
      <rPr>
        <sz val="12"/>
        <rFont val="Calibri"/>
        <family val="2"/>
        <charset val="204"/>
      </rPr>
      <t xml:space="preserve"> Агенција за промоција и поддршка на туризмот</t>
    </r>
  </si>
  <si>
    <t xml:space="preserve">Претходни податоци </t>
  </si>
  <si>
    <t>вкупно БДП (пазарни цени) (милиони денари)</t>
  </si>
  <si>
    <t>Табела 4: Девизен прилив по основ туризам во USD</t>
  </si>
  <si>
    <t>Табела 2: Учество на секторот туризам во бруто-вредност на производството, по години</t>
  </si>
  <si>
    <t>приходи во денари</t>
  </si>
  <si>
    <t>Табела 2: Обем и динамика на бројот на работници, деловни единици и приходи</t>
  </si>
  <si>
    <t>прилив на девизни средства во милиони USD</t>
  </si>
  <si>
    <t xml:space="preserve">прилив на девизни средства - индекс </t>
  </si>
  <si>
    <t>Бруто-вредност на производството (основни цени) Туризам (милиони денари)</t>
  </si>
  <si>
    <t>Бруто-вредност на производството (основни цени) Вкупно (милиони денари)</t>
  </si>
  <si>
    <t>Учество во туризмот во БДП вкупно %</t>
  </si>
  <si>
    <t>приходи во денари - индекс</t>
  </si>
  <si>
    <t xml:space="preserve">деловни единици - индекс </t>
  </si>
  <si>
    <t>работници - индекс</t>
  </si>
  <si>
    <t>Графикон  1. Обем на бројот на работници и деловни единици</t>
  </si>
  <si>
    <t>Графикон 2. Висина на остварени приходи во денари</t>
  </si>
  <si>
    <t>Графикон 3.  Динамика на бројот на работници, деловни единици и приходи</t>
  </si>
  <si>
    <t>Табела 1: Обем и динамика на бројот на работници, деловни единици и приходи</t>
  </si>
  <si>
    <t xml:space="preserve">       </t>
  </si>
  <si>
    <t>Графикон 7.  Динамика на процентуално учеството на туризмот во БДП</t>
  </si>
  <si>
    <t>Графикон 8. Учеството на Објекти за сместување и сервисни дејности со храна во БДП во %</t>
  </si>
  <si>
    <t xml:space="preserve"> Табела 2: Девизен прилив по основ туризам во USD</t>
  </si>
  <si>
    <t xml:space="preserve"> Табела 3: Учество на секторот туризам во бруто-вредност на производството, по години</t>
  </si>
  <si>
    <t>Графикон 6. Учество на обемот на туризмот во БДП</t>
  </si>
  <si>
    <t>Графикон 4. Обем на прилив на девизни средства во милиони долари</t>
  </si>
  <si>
    <t>Графикон 5. Динамика на прилив на девизни средства во милиони долари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</si>
</sst>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0"/>
  </numFmts>
  <fonts count="20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1"/>
      <color rgb="FF0070C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0" xfId="4"/>
    <xf numFmtId="0" fontId="8" fillId="3" borderId="5" xfId="5" applyFont="1" applyFill="1" applyBorder="1" applyAlignment="1">
      <alignment vertical="center"/>
    </xf>
    <xf numFmtId="0" fontId="8" fillId="0" borderId="6" xfId="5" applyFont="1" applyBorder="1" applyAlignment="1" applyProtection="1">
      <alignment horizontal="left" vertical="center"/>
      <protection locked="0"/>
    </xf>
    <xf numFmtId="0" fontId="8" fillId="0" borderId="7" xfId="5" applyFont="1" applyBorder="1" applyAlignment="1">
      <alignment vertical="center"/>
    </xf>
    <xf numFmtId="0" fontId="9" fillId="0" borderId="6" xfId="5" applyFont="1" applyBorder="1" applyAlignment="1" applyProtection="1">
      <alignment horizontal="left" vertical="center"/>
      <protection locked="0"/>
    </xf>
    <xf numFmtId="0" fontId="8" fillId="4" borderId="6" xfId="5" applyFont="1" applyFill="1" applyBorder="1" applyAlignment="1" applyProtection="1">
      <alignment horizontal="left" vertical="center"/>
      <protection locked="0"/>
    </xf>
    <xf numFmtId="0" fontId="8" fillId="0" borderId="8" xfId="5" applyFont="1" applyBorder="1" applyAlignment="1" applyProtection="1">
      <alignment horizontal="left" vertical="center"/>
      <protection locked="0"/>
    </xf>
    <xf numFmtId="0" fontId="8" fillId="3" borderId="9" xfId="5" applyFont="1" applyFill="1" applyBorder="1" applyAlignment="1">
      <alignment vertical="center"/>
    </xf>
    <xf numFmtId="14" fontId="8" fillId="0" borderId="10" xfId="5" applyNumberFormat="1" applyFont="1" applyBorder="1" applyAlignment="1" applyProtection="1">
      <alignment horizontal="left" vertical="center"/>
      <protection locked="0"/>
    </xf>
    <xf numFmtId="0" fontId="8" fillId="0" borderId="11" xfId="5" applyFont="1" applyBorder="1" applyAlignment="1">
      <alignment vertical="center"/>
    </xf>
    <xf numFmtId="0" fontId="8" fillId="3" borderId="12" xfId="5" applyFont="1" applyFill="1" applyBorder="1" applyAlignment="1">
      <alignment vertical="center"/>
    </xf>
    <xf numFmtId="0" fontId="8" fillId="0" borderId="13" xfId="5" applyFont="1" applyBorder="1" applyAlignment="1" applyProtection="1">
      <alignment horizontal="left" vertical="center"/>
      <protection locked="0"/>
    </xf>
    <xf numFmtId="0" fontId="8" fillId="0" borderId="14" xfId="5" applyFont="1" applyBorder="1" applyAlignment="1">
      <alignment vertical="center"/>
    </xf>
    <xf numFmtId="0" fontId="9" fillId="0" borderId="8" xfId="5" applyFont="1" applyBorder="1" applyAlignment="1" applyProtection="1">
      <alignment horizontal="left" vertical="center"/>
      <protection locked="0"/>
    </xf>
    <xf numFmtId="0" fontId="8" fillId="3" borderId="15" xfId="5" applyFont="1" applyFill="1" applyBorder="1" applyAlignment="1">
      <alignment vertical="center"/>
    </xf>
    <xf numFmtId="14" fontId="8" fillId="0" borderId="16" xfId="5" applyNumberFormat="1" applyFont="1" applyBorder="1" applyAlignment="1" applyProtection="1">
      <alignment horizontal="left" vertical="center"/>
      <protection locked="0"/>
    </xf>
    <xf numFmtId="0" fontId="8" fillId="0" borderId="17" xfId="5" applyFont="1" applyBorder="1" applyAlignment="1">
      <alignment vertical="center"/>
    </xf>
    <xf numFmtId="0" fontId="8" fillId="3" borderId="18" xfId="5" applyFont="1" applyFill="1" applyBorder="1" applyAlignment="1">
      <alignment vertical="center"/>
    </xf>
    <xf numFmtId="0" fontId="8" fillId="3" borderId="19" xfId="5" applyFont="1" applyFill="1" applyBorder="1" applyAlignment="1">
      <alignment vertical="center"/>
    </xf>
    <xf numFmtId="0" fontId="8" fillId="3" borderId="20" xfId="5" applyFont="1" applyFill="1" applyBorder="1" applyAlignment="1">
      <alignment vertical="center"/>
    </xf>
    <xf numFmtId="0" fontId="8" fillId="0" borderId="21" xfId="5" applyFont="1" applyBorder="1" applyAlignment="1">
      <alignment vertical="center"/>
    </xf>
    <xf numFmtId="0" fontId="8" fillId="0" borderId="22" xfId="5" applyFont="1" applyBorder="1" applyAlignment="1">
      <alignment vertical="center"/>
    </xf>
    <xf numFmtId="0" fontId="8" fillId="0" borderId="5" xfId="5" applyFont="1" applyBorder="1" applyAlignment="1">
      <alignment vertical="center"/>
    </xf>
    <xf numFmtId="0" fontId="8" fillId="3" borderId="23" xfId="5" applyFont="1" applyFill="1" applyBorder="1" applyAlignment="1">
      <alignment vertical="center"/>
    </xf>
    <xf numFmtId="0" fontId="8" fillId="3" borderId="24" xfId="5" applyFont="1" applyFill="1" applyBorder="1" applyAlignment="1" applyProtection="1">
      <alignment horizontal="left" vertical="center"/>
      <protection locked="0"/>
    </xf>
    <xf numFmtId="0" fontId="8" fillId="3" borderId="25" xfId="5" applyFont="1" applyFill="1" applyBorder="1" applyAlignment="1">
      <alignment vertical="center"/>
    </xf>
    <xf numFmtId="0" fontId="8" fillId="0" borderId="21" xfId="5" applyFont="1" applyBorder="1" applyAlignment="1" applyProtection="1">
      <alignment horizontal="left" vertical="center"/>
      <protection locked="0"/>
    </xf>
    <xf numFmtId="0" fontId="8" fillId="0" borderId="26" xfId="5" applyFont="1" applyBorder="1" applyAlignment="1" applyProtection="1">
      <alignment horizontal="left" vertical="center"/>
      <protection locked="0"/>
    </xf>
    <xf numFmtId="0" fontId="8" fillId="0" borderId="27" xfId="5" applyFont="1" applyBorder="1" applyAlignment="1" applyProtection="1">
      <alignment horizontal="left" vertical="center"/>
      <protection locked="0"/>
    </xf>
    <xf numFmtId="0" fontId="8" fillId="0" borderId="28" xfId="5" applyFont="1" applyBorder="1" applyAlignment="1" applyProtection="1">
      <alignment horizontal="left" vertical="center"/>
      <protection locked="0"/>
    </xf>
    <xf numFmtId="14" fontId="10" fillId="0" borderId="6" xfId="5" applyNumberFormat="1" applyFont="1" applyBorder="1" applyAlignment="1" applyProtection="1">
      <alignment horizontal="left" vertical="center"/>
      <protection locked="0"/>
    </xf>
    <xf numFmtId="0" fontId="8" fillId="0" borderId="0" xfId="5" applyFont="1" applyAlignment="1" applyProtection="1">
      <alignment horizontal="left" vertical="center"/>
      <protection locked="0"/>
    </xf>
    <xf numFmtId="0" fontId="8" fillId="0" borderId="29" xfId="5" applyFont="1" applyBorder="1" applyAlignment="1">
      <alignment vertical="center"/>
    </xf>
    <xf numFmtId="0" fontId="8" fillId="3" borderId="30" xfId="5" applyFont="1" applyFill="1" applyBorder="1" applyAlignment="1">
      <alignment vertical="center"/>
    </xf>
    <xf numFmtId="0" fontId="8" fillId="0" borderId="31" xfId="5" applyFont="1" applyBorder="1" applyAlignment="1" applyProtection="1">
      <alignment horizontal="left" vertical="center"/>
      <protection locked="0"/>
    </xf>
    <xf numFmtId="0" fontId="8" fillId="0" borderId="32" xfId="5" applyFont="1" applyBorder="1" applyAlignment="1">
      <alignment vertical="center"/>
    </xf>
    <xf numFmtId="0" fontId="8" fillId="3" borderId="33" xfId="5" applyFont="1" applyFill="1" applyBorder="1" applyAlignment="1">
      <alignment vertical="center"/>
    </xf>
    <xf numFmtId="0" fontId="5" fillId="0" borderId="0" xfId="4" applyAlignment="1">
      <alignment wrapText="1"/>
    </xf>
    <xf numFmtId="0" fontId="8" fillId="3" borderId="26" xfId="5" applyFont="1" applyFill="1" applyBorder="1" applyAlignment="1">
      <alignment vertical="center"/>
    </xf>
    <xf numFmtId="0" fontId="8" fillId="0" borderId="22" xfId="5" applyFont="1" applyBorder="1" applyAlignment="1" applyProtection="1">
      <alignment horizontal="left" vertical="center" wrapText="1"/>
      <protection locked="0"/>
    </xf>
    <xf numFmtId="0" fontId="8" fillId="0" borderId="28" xfId="5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 vertical="center"/>
    </xf>
    <xf numFmtId="10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4" fillId="0" borderId="0" xfId="0" applyFont="1"/>
    <xf numFmtId="10" fontId="0" fillId="0" borderId="0" xfId="7" applyNumberFormat="1" applyFont="1"/>
    <xf numFmtId="9" fontId="1" fillId="0" borderId="0" xfId="0" applyNumberFormat="1" applyFont="1"/>
    <xf numFmtId="1" fontId="0" fillId="0" borderId="0" xfId="0" applyNumberFormat="1"/>
    <xf numFmtId="0" fontId="5" fillId="0" borderId="1" xfId="0" applyFont="1" applyBorder="1" applyAlignment="1">
      <alignment horizontal="justify" vertical="top" wrapText="1"/>
    </xf>
    <xf numFmtId="0" fontId="5" fillId="5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wrapText="1"/>
    </xf>
    <xf numFmtId="4" fontId="5" fillId="0" borderId="1" xfId="0" applyNumberFormat="1" applyFont="1" applyBorder="1" applyAlignment="1">
      <alignment horizontal="justify" wrapText="1"/>
    </xf>
    <xf numFmtId="4" fontId="5" fillId="5" borderId="1" xfId="0" applyNumberFormat="1" applyFont="1" applyFill="1" applyBorder="1" applyAlignment="1">
      <alignment horizontal="justify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justify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justify"/>
    </xf>
    <xf numFmtId="3" fontId="5" fillId="0" borderId="1" xfId="0" applyNumberFormat="1" applyFont="1" applyBorder="1" applyAlignment="1">
      <alignment horizontal="right" wrapText="1"/>
    </xf>
    <xf numFmtId="1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/>
    <xf numFmtId="3" fontId="5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8" fillId="0" borderId="6" xfId="5" applyFont="1" applyBorder="1" applyAlignment="1" applyProtection="1">
      <alignment horizontal="left" vertical="center" wrapText="1"/>
      <protection locked="0"/>
    </xf>
    <xf numFmtId="0" fontId="8" fillId="0" borderId="7" xfId="5" applyFont="1" applyBorder="1" applyAlignment="1" applyProtection="1">
      <alignment horizontal="left" vertical="center" wrapText="1"/>
      <protection locked="0"/>
    </xf>
    <xf numFmtId="0" fontId="8" fillId="2" borderId="2" xfId="5" applyFont="1" applyFill="1" applyBorder="1" applyAlignment="1">
      <alignment horizontal="left" vertical="center"/>
    </xf>
    <xf numFmtId="0" fontId="8" fillId="2" borderId="3" xfId="5" applyFont="1" applyFill="1" applyBorder="1" applyAlignment="1">
      <alignment vertical="center"/>
    </xf>
    <xf numFmtId="0" fontId="8" fillId="2" borderId="4" xfId="5" applyFont="1" applyFill="1" applyBorder="1" applyAlignment="1">
      <alignment vertical="center"/>
    </xf>
    <xf numFmtId="0" fontId="12" fillId="0" borderId="0" xfId="6" applyBorder="1"/>
    <xf numFmtId="0" fontId="0" fillId="0" borderId="29" xfId="0" applyBorder="1"/>
    <xf numFmtId="0" fontId="19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9" fillId="0" borderId="34" xfId="0" applyFont="1" applyBorder="1" applyAlignment="1">
      <alignment horizontal="justify" vertical="center" wrapText="1"/>
    </xf>
    <xf numFmtId="0" fontId="0" fillId="0" borderId="34" xfId="0" applyBorder="1" applyAlignment="1">
      <alignment wrapText="1"/>
    </xf>
  </cellXfs>
  <cellStyles count="8">
    <cellStyle name="Hyperlink" xfId="6" builtinId="8"/>
    <cellStyle name="Normal" xfId="0" builtinId="0"/>
    <cellStyle name="Normal 2" xfId="2" xr:uid="{00000000-0005-0000-0000-000002000000}"/>
    <cellStyle name="Normal 2 2" xfId="4" xr:uid="{00000000-0005-0000-0000-000003000000}"/>
    <cellStyle name="Normal 3" xfId="1" xr:uid="{00000000-0005-0000-0000-000004000000}"/>
    <cellStyle name="Normal 4" xfId="3" xr:uid="{00000000-0005-0000-0000-000005000000}"/>
    <cellStyle name="Percent" xfId="7" builtinId="5"/>
    <cellStyle name="Standard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1220959366161"/>
          <c:y val="5.0925925925925923E-2"/>
          <c:w val="0.85862251713707471"/>
          <c:h val="0.75175794761743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'Туризмот во економијата'!$B$40</c:f>
              <c:strCache>
                <c:ptCount val="1"/>
                <c:pt idx="0">
                  <c:v>работници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'Туризмот во економијата'!$A$41:$A$61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економијата'!$B$41:$B$61</c:f>
              <c:numCache>
                <c:formatCode>#,##0.00</c:formatCode>
                <c:ptCount val="21"/>
                <c:pt idx="0">
                  <c:v>9982</c:v>
                </c:pt>
                <c:pt idx="1">
                  <c:v>9800</c:v>
                </c:pt>
                <c:pt idx="2">
                  <c:v>10226</c:v>
                </c:pt>
                <c:pt idx="3">
                  <c:v>10671</c:v>
                </c:pt>
                <c:pt idx="4">
                  <c:v>9857</c:v>
                </c:pt>
                <c:pt idx="5">
                  <c:v>10706</c:v>
                </c:pt>
                <c:pt idx="6">
                  <c:v>11400</c:v>
                </c:pt>
                <c:pt idx="7">
                  <c:v>12039</c:v>
                </c:pt>
                <c:pt idx="8">
                  <c:v>12250</c:v>
                </c:pt>
                <c:pt idx="9">
                  <c:v>12308</c:v>
                </c:pt>
                <c:pt idx="10">
                  <c:v>12441</c:v>
                </c:pt>
                <c:pt idx="11">
                  <c:v>12770</c:v>
                </c:pt>
                <c:pt idx="12">
                  <c:v>13076</c:v>
                </c:pt>
                <c:pt idx="13">
                  <c:v>14874</c:v>
                </c:pt>
                <c:pt idx="14">
                  <c:v>15209</c:v>
                </c:pt>
                <c:pt idx="15">
                  <c:v>15665</c:v>
                </c:pt>
                <c:pt idx="16">
                  <c:v>16985</c:v>
                </c:pt>
                <c:pt idx="17">
                  <c:v>17662</c:v>
                </c:pt>
                <c:pt idx="18">
                  <c:v>16164</c:v>
                </c:pt>
                <c:pt idx="19">
                  <c:v>13056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ACCE-49B7-8CD3-558DA0CD0BC5}"/>
            </c:ext>
          </c:extLst>
        </c:ser>
        <c:ser>
          <c:idx val="2"/>
          <c:order val="2"/>
          <c:tx>
            <c:strRef>
              <c:f>'Туризмот во економијата'!$D$40</c:f>
              <c:strCache>
                <c:ptCount val="1"/>
                <c:pt idx="0">
                  <c:v>деловни единици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'Туризмот во економијата'!$A$41:$A$61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економијата'!$D$41:$D$61</c:f>
              <c:numCache>
                <c:formatCode>#,##0.00</c:formatCode>
                <c:ptCount val="21"/>
                <c:pt idx="0">
                  <c:v>1762</c:v>
                </c:pt>
                <c:pt idx="1">
                  <c:v>1760</c:v>
                </c:pt>
                <c:pt idx="2">
                  <c:v>2272</c:v>
                </c:pt>
                <c:pt idx="3">
                  <c:v>2190</c:v>
                </c:pt>
                <c:pt idx="4">
                  <c:v>2058</c:v>
                </c:pt>
                <c:pt idx="5">
                  <c:v>2006</c:v>
                </c:pt>
                <c:pt idx="6">
                  <c:v>2035</c:v>
                </c:pt>
                <c:pt idx="7">
                  <c:v>1967</c:v>
                </c:pt>
                <c:pt idx="8">
                  <c:v>1914</c:v>
                </c:pt>
                <c:pt idx="9">
                  <c:v>1950</c:v>
                </c:pt>
                <c:pt idx="10">
                  <c:v>1949</c:v>
                </c:pt>
                <c:pt idx="11">
                  <c:v>1957</c:v>
                </c:pt>
                <c:pt idx="12">
                  <c:v>2004</c:v>
                </c:pt>
                <c:pt idx="13">
                  <c:v>2084</c:v>
                </c:pt>
                <c:pt idx="14">
                  <c:v>2212</c:v>
                </c:pt>
                <c:pt idx="15">
                  <c:v>2260</c:v>
                </c:pt>
                <c:pt idx="16">
                  <c:v>2301</c:v>
                </c:pt>
                <c:pt idx="17">
                  <c:v>2340</c:v>
                </c:pt>
                <c:pt idx="18">
                  <c:v>2124</c:v>
                </c:pt>
                <c:pt idx="19">
                  <c:v>2147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ACCE-49B7-8CD3-558DA0CD0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25855"/>
        <c:axId val="22602835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економијата'!$C$40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 - индекс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економијата'!$C$41:$C$61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98.176718092566617</c:v>
                      </c:pt>
                      <c:pt idx="2">
                        <c:v>102.44439991985574</c:v>
                      </c:pt>
                      <c:pt idx="3">
                        <c:v>106.90242436385493</c:v>
                      </c:pt>
                      <c:pt idx="4">
                        <c:v>98.747745942696852</c:v>
                      </c:pt>
                      <c:pt idx="5">
                        <c:v>107.25305549989983</c:v>
                      </c:pt>
                      <c:pt idx="6">
                        <c:v>114.20557002604687</c:v>
                      </c:pt>
                      <c:pt idx="7">
                        <c:v>120.60709276698056</c:v>
                      </c:pt>
                      <c:pt idx="8">
                        <c:v>122.72089761570828</c:v>
                      </c:pt>
                      <c:pt idx="9">
                        <c:v>123.30194349829694</c:v>
                      </c:pt>
                      <c:pt idx="10">
                        <c:v>124.63434181526749</c:v>
                      </c:pt>
                      <c:pt idx="11">
                        <c:v>127.93027449408936</c:v>
                      </c:pt>
                      <c:pt idx="12">
                        <c:v>130.99579242636744</c:v>
                      </c:pt>
                      <c:pt idx="13">
                        <c:v>149.00821478661589</c:v>
                      </c:pt>
                      <c:pt idx="14">
                        <c:v>152.36425566018835</c:v>
                      </c:pt>
                      <c:pt idx="15">
                        <c:v>156.93247846123023</c:v>
                      </c:pt>
                      <c:pt idx="16">
                        <c:v>170.15628130635145</c:v>
                      </c:pt>
                      <c:pt idx="17">
                        <c:v>176.93848928070528</c:v>
                      </c:pt>
                      <c:pt idx="18">
                        <c:v>161.93147665798438</c:v>
                      </c:pt>
                      <c:pt idx="19">
                        <c:v>130.79543177719896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CE-49B7-8CD3-558DA0CD0BC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 - индекс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економијата'!$E$41:$E$61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99.886492622020427</c:v>
                      </c:pt>
                      <c:pt idx="2">
                        <c:v>128.94438138479001</c:v>
                      </c:pt>
                      <c:pt idx="3">
                        <c:v>124.29057888762769</c:v>
                      </c:pt>
                      <c:pt idx="4">
                        <c:v>116.79909194097617</c:v>
                      </c:pt>
                      <c:pt idx="5">
                        <c:v>113.84790011350738</c:v>
                      </c:pt>
                      <c:pt idx="6">
                        <c:v>115.49375709421112</c:v>
                      </c:pt>
                      <c:pt idx="7">
                        <c:v>111.63450624290579</c:v>
                      </c:pt>
                      <c:pt idx="8">
                        <c:v>108.62656072644722</c:v>
                      </c:pt>
                      <c:pt idx="9">
                        <c:v>110.66969353007946</c:v>
                      </c:pt>
                      <c:pt idx="10">
                        <c:v>110.61293984108967</c:v>
                      </c:pt>
                      <c:pt idx="11">
                        <c:v>111.06696935300795</c:v>
                      </c:pt>
                      <c:pt idx="12">
                        <c:v>113.73439273552781</c:v>
                      </c:pt>
                      <c:pt idx="13">
                        <c:v>118.27468785471056</c:v>
                      </c:pt>
                      <c:pt idx="14">
                        <c:v>125.53916004540295</c:v>
                      </c:pt>
                      <c:pt idx="15">
                        <c:v>128.2633371169126</c:v>
                      </c:pt>
                      <c:pt idx="16">
                        <c:v>130.59023836549375</c:v>
                      </c:pt>
                      <c:pt idx="17">
                        <c:v>132.80363223609535</c:v>
                      </c:pt>
                      <c:pt idx="18">
                        <c:v>120.54483541430191</c:v>
                      </c:pt>
                      <c:pt idx="19">
                        <c:v>121.85017026106696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CE-49B7-8CD3-558DA0CD0BC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економијата'!$F$41:$F$61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4830220064</c:v>
                      </c:pt>
                      <c:pt idx="1">
                        <c:v>5066442764</c:v>
                      </c:pt>
                      <c:pt idx="2">
                        <c:v>5490437818</c:v>
                      </c:pt>
                      <c:pt idx="3">
                        <c:v>5993918168</c:v>
                      </c:pt>
                      <c:pt idx="4">
                        <c:v>6196799298</c:v>
                      </c:pt>
                      <c:pt idx="5">
                        <c:v>7169203511</c:v>
                      </c:pt>
                      <c:pt idx="6">
                        <c:v>8125392247</c:v>
                      </c:pt>
                      <c:pt idx="7">
                        <c:v>7636015743</c:v>
                      </c:pt>
                      <c:pt idx="8">
                        <c:v>7352408110</c:v>
                      </c:pt>
                      <c:pt idx="9">
                        <c:v>7816342911</c:v>
                      </c:pt>
                      <c:pt idx="10">
                        <c:v>8166263703</c:v>
                      </c:pt>
                      <c:pt idx="11">
                        <c:v>8419068982</c:v>
                      </c:pt>
                      <c:pt idx="12">
                        <c:v>9289810876</c:v>
                      </c:pt>
                      <c:pt idx="13">
                        <c:v>10338132402</c:v>
                      </c:pt>
                      <c:pt idx="14">
                        <c:v>10836358774</c:v>
                      </c:pt>
                      <c:pt idx="15">
                        <c:v>12190403698</c:v>
                      </c:pt>
                      <c:pt idx="16">
                        <c:v>15167428816</c:v>
                      </c:pt>
                      <c:pt idx="17">
                        <c:v>16654742313</c:v>
                      </c:pt>
                      <c:pt idx="18">
                        <c:v>10163898963</c:v>
                      </c:pt>
                      <c:pt idx="19">
                        <c:v>13346492000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CE-49B7-8CD3-558DA0CD0BC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 - индекс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економијата'!$G$41:$G$61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104.89051630919646</c:v>
                      </c:pt>
                      <c:pt idx="2">
                        <c:v>113.66848187561169</c:v>
                      </c:pt>
                      <c:pt idx="3">
                        <c:v>124.09203076839357</c:v>
                      </c:pt>
                      <c:pt idx="4">
                        <c:v>128.29227687130074</c:v>
                      </c:pt>
                      <c:pt idx="5">
                        <c:v>148.42395203549052</c:v>
                      </c:pt>
                      <c:pt idx="6">
                        <c:v>168.21991833372499</c:v>
                      </c:pt>
                      <c:pt idx="7">
                        <c:v>158.08836123040874</c:v>
                      </c:pt>
                      <c:pt idx="8">
                        <c:v>152.21683510443057</c:v>
                      </c:pt>
                      <c:pt idx="9">
                        <c:v>161.82167287274967</c:v>
                      </c:pt>
                      <c:pt idx="10">
                        <c:v>169.06607969818577</c:v>
                      </c:pt>
                      <c:pt idx="11">
                        <c:v>174.29990498254864</c:v>
                      </c:pt>
                      <c:pt idx="12">
                        <c:v>192.326866124334</c:v>
                      </c:pt>
                      <c:pt idx="13">
                        <c:v>214.03025669680957</c:v>
                      </c:pt>
                      <c:pt idx="14">
                        <c:v>224.34503253307673</c:v>
                      </c:pt>
                      <c:pt idx="15">
                        <c:v>252.37781170377747</c:v>
                      </c:pt>
                      <c:pt idx="16">
                        <c:v>314.01113437965296</c:v>
                      </c:pt>
                      <c:pt idx="17">
                        <c:v>344.80297154842015</c:v>
                      </c:pt>
                      <c:pt idx="18">
                        <c:v>210.4231034679417</c:v>
                      </c:pt>
                      <c:pt idx="19">
                        <c:v>276.3122968138124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CE-49B7-8CD3-558DA0CD0BC5}"/>
                  </c:ext>
                </c:extLst>
              </c15:ser>
            </c15:filteredBarSeries>
          </c:ext>
        </c:extLst>
      </c:barChart>
      <c:catAx>
        <c:axId val="22602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8351"/>
        <c:crosses val="autoZero"/>
        <c:auto val="1"/>
        <c:lblAlgn val="ctr"/>
        <c:lblOffset val="100"/>
        <c:noMultiLvlLbl val="0"/>
      </c:catAx>
      <c:valAx>
        <c:axId val="22602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49855252106565E-2"/>
          <c:y val="5.0925925925925923E-2"/>
          <c:w val="0.88439461176717515"/>
          <c:h val="0.68144284047827353"/>
        </c:manualLayout>
      </c:layout>
      <c:lineChart>
        <c:grouping val="standard"/>
        <c:varyColors val="0"/>
        <c:ser>
          <c:idx val="1"/>
          <c:order val="1"/>
          <c:tx>
            <c:strRef>
              <c:f>'Туризмот во економијата'!$C$40</c:f>
              <c:strCache>
                <c:ptCount val="1"/>
                <c:pt idx="0">
                  <c:v>работници - индекс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економијата'!$A$41:$A$60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економијата'!$C$41:$C$60</c:f>
              <c:numCache>
                <c:formatCode>#,##0.00</c:formatCode>
                <c:ptCount val="20"/>
                <c:pt idx="0">
                  <c:v>100</c:v>
                </c:pt>
                <c:pt idx="1">
                  <c:v>98.176718092566617</c:v>
                </c:pt>
                <c:pt idx="2">
                  <c:v>102.44439991985574</c:v>
                </c:pt>
                <c:pt idx="3">
                  <c:v>106.90242436385493</c:v>
                </c:pt>
                <c:pt idx="4">
                  <c:v>98.747745942696852</c:v>
                </c:pt>
                <c:pt idx="5">
                  <c:v>107.25305549989983</c:v>
                </c:pt>
                <c:pt idx="6">
                  <c:v>114.20557002604687</c:v>
                </c:pt>
                <c:pt idx="7">
                  <c:v>120.60709276698056</c:v>
                </c:pt>
                <c:pt idx="8">
                  <c:v>122.72089761570828</c:v>
                </c:pt>
                <c:pt idx="9">
                  <c:v>123.30194349829694</c:v>
                </c:pt>
                <c:pt idx="10">
                  <c:v>124.63434181526749</c:v>
                </c:pt>
                <c:pt idx="11">
                  <c:v>127.93027449408936</c:v>
                </c:pt>
                <c:pt idx="12">
                  <c:v>130.99579242636744</c:v>
                </c:pt>
                <c:pt idx="13">
                  <c:v>149.00821478661589</c:v>
                </c:pt>
                <c:pt idx="14">
                  <c:v>152.36425566018835</c:v>
                </c:pt>
                <c:pt idx="15">
                  <c:v>156.93247846123023</c:v>
                </c:pt>
                <c:pt idx="16">
                  <c:v>170.15628130635145</c:v>
                </c:pt>
                <c:pt idx="17">
                  <c:v>176.93848928070528</c:v>
                </c:pt>
                <c:pt idx="18">
                  <c:v>161.93147665798438</c:v>
                </c:pt>
                <c:pt idx="19">
                  <c:v>130.79543177719896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F-4174-A96A-94A6CC38D674}"/>
            </c:ext>
          </c:extLst>
        </c:ser>
        <c:ser>
          <c:idx val="3"/>
          <c:order val="3"/>
          <c:tx>
            <c:strRef>
              <c:f>'Туризмот во економијата'!$E$40</c:f>
              <c:strCache>
                <c:ptCount val="1"/>
                <c:pt idx="0">
                  <c:v>деловни единици - индекс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економијата'!$A$41:$A$60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економијата'!$E$41:$E$60</c:f>
              <c:numCache>
                <c:formatCode>#,##0.00</c:formatCode>
                <c:ptCount val="20"/>
                <c:pt idx="0">
                  <c:v>100</c:v>
                </c:pt>
                <c:pt idx="1">
                  <c:v>99.886492622020427</c:v>
                </c:pt>
                <c:pt idx="2">
                  <c:v>128.94438138479001</c:v>
                </c:pt>
                <c:pt idx="3">
                  <c:v>124.29057888762769</c:v>
                </c:pt>
                <c:pt idx="4">
                  <c:v>116.79909194097617</c:v>
                </c:pt>
                <c:pt idx="5">
                  <c:v>113.84790011350738</c:v>
                </c:pt>
                <c:pt idx="6">
                  <c:v>115.49375709421112</c:v>
                </c:pt>
                <c:pt idx="7">
                  <c:v>111.63450624290579</c:v>
                </c:pt>
                <c:pt idx="8">
                  <c:v>108.62656072644722</c:v>
                </c:pt>
                <c:pt idx="9">
                  <c:v>110.66969353007946</c:v>
                </c:pt>
                <c:pt idx="10">
                  <c:v>110.61293984108967</c:v>
                </c:pt>
                <c:pt idx="11">
                  <c:v>111.06696935300795</c:v>
                </c:pt>
                <c:pt idx="12">
                  <c:v>113.73439273552781</c:v>
                </c:pt>
                <c:pt idx="13">
                  <c:v>118.27468785471056</c:v>
                </c:pt>
                <c:pt idx="14">
                  <c:v>125.53916004540295</c:v>
                </c:pt>
                <c:pt idx="15">
                  <c:v>128.2633371169126</c:v>
                </c:pt>
                <c:pt idx="16">
                  <c:v>130.59023836549375</c:v>
                </c:pt>
                <c:pt idx="17">
                  <c:v>132.80363223609535</c:v>
                </c:pt>
                <c:pt idx="18">
                  <c:v>120.54483541430191</c:v>
                </c:pt>
                <c:pt idx="19">
                  <c:v>121.85017026106696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FF-4174-A96A-94A6CC38D674}"/>
            </c:ext>
          </c:extLst>
        </c:ser>
        <c:ser>
          <c:idx val="5"/>
          <c:order val="5"/>
          <c:tx>
            <c:strRef>
              <c:f>'Туризмот во економијата'!$G$40</c:f>
              <c:strCache>
                <c:ptCount val="1"/>
                <c:pt idx="0">
                  <c:v>приходи во денари - индекс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економијата'!$A$41:$A$60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економијата'!$G$41:$G$60</c:f>
              <c:numCache>
                <c:formatCode>#,##0.00</c:formatCode>
                <c:ptCount val="20"/>
                <c:pt idx="0">
                  <c:v>100</c:v>
                </c:pt>
                <c:pt idx="1">
                  <c:v>104.89051630919646</c:v>
                </c:pt>
                <c:pt idx="2">
                  <c:v>113.66848187561169</c:v>
                </c:pt>
                <c:pt idx="3">
                  <c:v>124.09203076839357</c:v>
                </c:pt>
                <c:pt idx="4">
                  <c:v>128.29227687130074</c:v>
                </c:pt>
                <c:pt idx="5">
                  <c:v>148.42395203549052</c:v>
                </c:pt>
                <c:pt idx="6">
                  <c:v>168.21991833372499</c:v>
                </c:pt>
                <c:pt idx="7">
                  <c:v>158.08836123040874</c:v>
                </c:pt>
                <c:pt idx="8">
                  <c:v>152.21683510443057</c:v>
                </c:pt>
                <c:pt idx="9">
                  <c:v>161.82167287274967</c:v>
                </c:pt>
                <c:pt idx="10">
                  <c:v>169.06607969818577</c:v>
                </c:pt>
                <c:pt idx="11">
                  <c:v>174.29990498254864</c:v>
                </c:pt>
                <c:pt idx="12">
                  <c:v>192.326866124334</c:v>
                </c:pt>
                <c:pt idx="13">
                  <c:v>214.03025669680957</c:v>
                </c:pt>
                <c:pt idx="14">
                  <c:v>224.34503253307673</c:v>
                </c:pt>
                <c:pt idx="15">
                  <c:v>252.37781170377747</c:v>
                </c:pt>
                <c:pt idx="16">
                  <c:v>314.01113437965296</c:v>
                </c:pt>
                <c:pt idx="17">
                  <c:v>344.80297154842015</c:v>
                </c:pt>
                <c:pt idx="18">
                  <c:v>210.4231034679417</c:v>
                </c:pt>
                <c:pt idx="19">
                  <c:v>276.3122968138124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FF-4174-A96A-94A6CC38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025855"/>
        <c:axId val="22602835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економијата'!$B$40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економијата'!$A$41:$A$60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економијата'!$B$41:$B$60</c15:sqref>
                        </c15:formulaRef>
                      </c:ext>
                    </c:extLst>
                    <c:numCache>
                      <c:formatCode>#,##0.00</c:formatCode>
                      <c:ptCount val="20"/>
                      <c:pt idx="0">
                        <c:v>9982</c:v>
                      </c:pt>
                      <c:pt idx="1">
                        <c:v>9800</c:v>
                      </c:pt>
                      <c:pt idx="2">
                        <c:v>10226</c:v>
                      </c:pt>
                      <c:pt idx="3">
                        <c:v>10671</c:v>
                      </c:pt>
                      <c:pt idx="4">
                        <c:v>9857</c:v>
                      </c:pt>
                      <c:pt idx="5">
                        <c:v>10706</c:v>
                      </c:pt>
                      <c:pt idx="6">
                        <c:v>11400</c:v>
                      </c:pt>
                      <c:pt idx="7">
                        <c:v>12039</c:v>
                      </c:pt>
                      <c:pt idx="8">
                        <c:v>12250</c:v>
                      </c:pt>
                      <c:pt idx="9">
                        <c:v>12308</c:v>
                      </c:pt>
                      <c:pt idx="10">
                        <c:v>12441</c:v>
                      </c:pt>
                      <c:pt idx="11">
                        <c:v>12770</c:v>
                      </c:pt>
                      <c:pt idx="12">
                        <c:v>13076</c:v>
                      </c:pt>
                      <c:pt idx="13">
                        <c:v>14874</c:v>
                      </c:pt>
                      <c:pt idx="14">
                        <c:v>15209</c:v>
                      </c:pt>
                      <c:pt idx="15">
                        <c:v>15665</c:v>
                      </c:pt>
                      <c:pt idx="16">
                        <c:v>16985</c:v>
                      </c:pt>
                      <c:pt idx="17">
                        <c:v>17662</c:v>
                      </c:pt>
                      <c:pt idx="18">
                        <c:v>16164</c:v>
                      </c:pt>
                      <c:pt idx="19">
                        <c:v>13056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8FF-4174-A96A-94A6CC38D67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економијата'!$D$41:$D$60</c15:sqref>
                        </c15:formulaRef>
                      </c:ext>
                    </c:extLst>
                    <c:numCache>
                      <c:formatCode>#,##0.00</c:formatCode>
                      <c:ptCount val="20"/>
                      <c:pt idx="0">
                        <c:v>1762</c:v>
                      </c:pt>
                      <c:pt idx="1">
                        <c:v>1760</c:v>
                      </c:pt>
                      <c:pt idx="2">
                        <c:v>2272</c:v>
                      </c:pt>
                      <c:pt idx="3">
                        <c:v>2190</c:v>
                      </c:pt>
                      <c:pt idx="4">
                        <c:v>2058</c:v>
                      </c:pt>
                      <c:pt idx="5">
                        <c:v>2006</c:v>
                      </c:pt>
                      <c:pt idx="6">
                        <c:v>2035</c:v>
                      </c:pt>
                      <c:pt idx="7">
                        <c:v>1967</c:v>
                      </c:pt>
                      <c:pt idx="8">
                        <c:v>1914</c:v>
                      </c:pt>
                      <c:pt idx="9">
                        <c:v>1950</c:v>
                      </c:pt>
                      <c:pt idx="10">
                        <c:v>1949</c:v>
                      </c:pt>
                      <c:pt idx="11">
                        <c:v>1957</c:v>
                      </c:pt>
                      <c:pt idx="12">
                        <c:v>2004</c:v>
                      </c:pt>
                      <c:pt idx="13">
                        <c:v>2084</c:v>
                      </c:pt>
                      <c:pt idx="14">
                        <c:v>2212</c:v>
                      </c:pt>
                      <c:pt idx="15">
                        <c:v>2260</c:v>
                      </c:pt>
                      <c:pt idx="16">
                        <c:v>2301</c:v>
                      </c:pt>
                      <c:pt idx="17">
                        <c:v>2340</c:v>
                      </c:pt>
                      <c:pt idx="18">
                        <c:v>2124</c:v>
                      </c:pt>
                      <c:pt idx="19">
                        <c:v>2147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8FF-4174-A96A-94A6CC38D67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економијата'!$F$41:$F$60</c15:sqref>
                        </c15:formulaRef>
                      </c:ext>
                    </c:extLst>
                    <c:numCache>
                      <c:formatCode>#,##0.00</c:formatCode>
                      <c:ptCount val="20"/>
                      <c:pt idx="0">
                        <c:v>4830220064</c:v>
                      </c:pt>
                      <c:pt idx="1">
                        <c:v>5066442764</c:v>
                      </c:pt>
                      <c:pt idx="2">
                        <c:v>5490437818</c:v>
                      </c:pt>
                      <c:pt idx="3">
                        <c:v>5993918168</c:v>
                      </c:pt>
                      <c:pt idx="4">
                        <c:v>6196799298</c:v>
                      </c:pt>
                      <c:pt idx="5">
                        <c:v>7169203511</c:v>
                      </c:pt>
                      <c:pt idx="6">
                        <c:v>8125392247</c:v>
                      </c:pt>
                      <c:pt idx="7">
                        <c:v>7636015743</c:v>
                      </c:pt>
                      <c:pt idx="8">
                        <c:v>7352408110</c:v>
                      </c:pt>
                      <c:pt idx="9">
                        <c:v>7816342911</c:v>
                      </c:pt>
                      <c:pt idx="10">
                        <c:v>8166263703</c:v>
                      </c:pt>
                      <c:pt idx="11">
                        <c:v>8419068982</c:v>
                      </c:pt>
                      <c:pt idx="12">
                        <c:v>9289810876</c:v>
                      </c:pt>
                      <c:pt idx="13">
                        <c:v>10338132402</c:v>
                      </c:pt>
                      <c:pt idx="14">
                        <c:v>10836358774</c:v>
                      </c:pt>
                      <c:pt idx="15">
                        <c:v>12190403698</c:v>
                      </c:pt>
                      <c:pt idx="16">
                        <c:v>15167428816</c:v>
                      </c:pt>
                      <c:pt idx="17">
                        <c:v>16654742313</c:v>
                      </c:pt>
                      <c:pt idx="18">
                        <c:v>10163898963</c:v>
                      </c:pt>
                      <c:pt idx="19">
                        <c:v>13346492000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8FF-4174-A96A-94A6CC38D674}"/>
                  </c:ext>
                </c:extLst>
              </c15:ser>
            </c15:filteredLineSeries>
          </c:ext>
        </c:extLst>
      </c:lineChart>
      <c:catAx>
        <c:axId val="22602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8351"/>
        <c:crosses val="autoZero"/>
        <c:auto val="1"/>
        <c:lblAlgn val="ctr"/>
        <c:lblOffset val="100"/>
        <c:noMultiLvlLbl val="0"/>
      </c:catAx>
      <c:valAx>
        <c:axId val="22602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1220959366161"/>
          <c:y val="5.0925925925925923E-2"/>
          <c:w val="0.85862251713707471"/>
          <c:h val="0.75175794761743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'Туризмот во економијата'!$B$40</c:f>
              <c:strCache>
                <c:ptCount val="1"/>
                <c:pt idx="0">
                  <c:v>работници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'Туризмот во економијата'!$A$41:$A$61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економијата'!$B$41:$B$61</c:f>
              <c:numCache>
                <c:formatCode>#,##0.00</c:formatCode>
                <c:ptCount val="21"/>
                <c:pt idx="0">
                  <c:v>9982</c:v>
                </c:pt>
                <c:pt idx="1">
                  <c:v>9800</c:v>
                </c:pt>
                <c:pt idx="2">
                  <c:v>10226</c:v>
                </c:pt>
                <c:pt idx="3">
                  <c:v>10671</c:v>
                </c:pt>
                <c:pt idx="4">
                  <c:v>9857</c:v>
                </c:pt>
                <c:pt idx="5">
                  <c:v>10706</c:v>
                </c:pt>
                <c:pt idx="6">
                  <c:v>11400</c:v>
                </c:pt>
                <c:pt idx="7">
                  <c:v>12039</c:v>
                </c:pt>
                <c:pt idx="8">
                  <c:v>12250</c:v>
                </c:pt>
                <c:pt idx="9">
                  <c:v>12308</c:v>
                </c:pt>
                <c:pt idx="10">
                  <c:v>12441</c:v>
                </c:pt>
                <c:pt idx="11">
                  <c:v>12770</c:v>
                </c:pt>
                <c:pt idx="12">
                  <c:v>13076</c:v>
                </c:pt>
                <c:pt idx="13">
                  <c:v>14874</c:v>
                </c:pt>
                <c:pt idx="14">
                  <c:v>15209</c:v>
                </c:pt>
                <c:pt idx="15">
                  <c:v>15665</c:v>
                </c:pt>
                <c:pt idx="16">
                  <c:v>16985</c:v>
                </c:pt>
                <c:pt idx="17">
                  <c:v>17662</c:v>
                </c:pt>
                <c:pt idx="18">
                  <c:v>16164</c:v>
                </c:pt>
                <c:pt idx="19">
                  <c:v>13056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3-19B1-47EF-B572-CEACA45D03A9}"/>
            </c:ext>
          </c:extLst>
        </c:ser>
        <c:ser>
          <c:idx val="2"/>
          <c:order val="2"/>
          <c:tx>
            <c:strRef>
              <c:f>'Туризмот во економијата'!$D$40</c:f>
              <c:strCache>
                <c:ptCount val="1"/>
                <c:pt idx="0">
                  <c:v>деловни единици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'Туризмот во економијата'!$A$41:$A$61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економијата'!$D$41:$D$61</c:f>
              <c:numCache>
                <c:formatCode>#,##0.00</c:formatCode>
                <c:ptCount val="21"/>
                <c:pt idx="0">
                  <c:v>1762</c:v>
                </c:pt>
                <c:pt idx="1">
                  <c:v>1760</c:v>
                </c:pt>
                <c:pt idx="2">
                  <c:v>2272</c:v>
                </c:pt>
                <c:pt idx="3">
                  <c:v>2190</c:v>
                </c:pt>
                <c:pt idx="4">
                  <c:v>2058</c:v>
                </c:pt>
                <c:pt idx="5">
                  <c:v>2006</c:v>
                </c:pt>
                <c:pt idx="6">
                  <c:v>2035</c:v>
                </c:pt>
                <c:pt idx="7">
                  <c:v>1967</c:v>
                </c:pt>
                <c:pt idx="8">
                  <c:v>1914</c:v>
                </c:pt>
                <c:pt idx="9">
                  <c:v>1950</c:v>
                </c:pt>
                <c:pt idx="10">
                  <c:v>1949</c:v>
                </c:pt>
                <c:pt idx="11">
                  <c:v>1957</c:v>
                </c:pt>
                <c:pt idx="12">
                  <c:v>2004</c:v>
                </c:pt>
                <c:pt idx="13">
                  <c:v>2084</c:v>
                </c:pt>
                <c:pt idx="14">
                  <c:v>2212</c:v>
                </c:pt>
                <c:pt idx="15">
                  <c:v>2260</c:v>
                </c:pt>
                <c:pt idx="16">
                  <c:v>2301</c:v>
                </c:pt>
                <c:pt idx="17">
                  <c:v>2340</c:v>
                </c:pt>
                <c:pt idx="18">
                  <c:v>2124</c:v>
                </c:pt>
                <c:pt idx="19">
                  <c:v>2147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19B1-47EF-B572-CEACA45D0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25855"/>
        <c:axId val="22602835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економијата'!$C$40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 - индекс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економијата'!$C$41:$C$61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98.176718092566617</c:v>
                      </c:pt>
                      <c:pt idx="2">
                        <c:v>102.44439991985574</c:v>
                      </c:pt>
                      <c:pt idx="3">
                        <c:v>106.90242436385493</c:v>
                      </c:pt>
                      <c:pt idx="4">
                        <c:v>98.747745942696852</c:v>
                      </c:pt>
                      <c:pt idx="5">
                        <c:v>107.25305549989983</c:v>
                      </c:pt>
                      <c:pt idx="6">
                        <c:v>114.20557002604687</c:v>
                      </c:pt>
                      <c:pt idx="7">
                        <c:v>120.60709276698056</c:v>
                      </c:pt>
                      <c:pt idx="8">
                        <c:v>122.72089761570828</c:v>
                      </c:pt>
                      <c:pt idx="9">
                        <c:v>123.30194349829694</c:v>
                      </c:pt>
                      <c:pt idx="10">
                        <c:v>124.63434181526749</c:v>
                      </c:pt>
                      <c:pt idx="11">
                        <c:v>127.93027449408936</c:v>
                      </c:pt>
                      <c:pt idx="12">
                        <c:v>130.99579242636744</c:v>
                      </c:pt>
                      <c:pt idx="13">
                        <c:v>149.00821478661589</c:v>
                      </c:pt>
                      <c:pt idx="14">
                        <c:v>152.36425566018835</c:v>
                      </c:pt>
                      <c:pt idx="15">
                        <c:v>156.93247846123023</c:v>
                      </c:pt>
                      <c:pt idx="16">
                        <c:v>170.15628130635145</c:v>
                      </c:pt>
                      <c:pt idx="17">
                        <c:v>176.93848928070528</c:v>
                      </c:pt>
                      <c:pt idx="18">
                        <c:v>161.93147665798438</c:v>
                      </c:pt>
                      <c:pt idx="19">
                        <c:v>130.79543177719896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9B1-47EF-B572-CEACA45D03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 - индекс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економијата'!$E$41:$E$61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99.886492622020427</c:v>
                      </c:pt>
                      <c:pt idx="2">
                        <c:v>128.94438138479001</c:v>
                      </c:pt>
                      <c:pt idx="3">
                        <c:v>124.29057888762769</c:v>
                      </c:pt>
                      <c:pt idx="4">
                        <c:v>116.79909194097617</c:v>
                      </c:pt>
                      <c:pt idx="5">
                        <c:v>113.84790011350738</c:v>
                      </c:pt>
                      <c:pt idx="6">
                        <c:v>115.49375709421112</c:v>
                      </c:pt>
                      <c:pt idx="7">
                        <c:v>111.63450624290579</c:v>
                      </c:pt>
                      <c:pt idx="8">
                        <c:v>108.62656072644722</c:v>
                      </c:pt>
                      <c:pt idx="9">
                        <c:v>110.66969353007946</c:v>
                      </c:pt>
                      <c:pt idx="10">
                        <c:v>110.61293984108967</c:v>
                      </c:pt>
                      <c:pt idx="11">
                        <c:v>111.06696935300795</c:v>
                      </c:pt>
                      <c:pt idx="12">
                        <c:v>113.73439273552781</c:v>
                      </c:pt>
                      <c:pt idx="13">
                        <c:v>118.27468785471056</c:v>
                      </c:pt>
                      <c:pt idx="14">
                        <c:v>125.53916004540295</c:v>
                      </c:pt>
                      <c:pt idx="15">
                        <c:v>128.2633371169126</c:v>
                      </c:pt>
                      <c:pt idx="16">
                        <c:v>130.59023836549375</c:v>
                      </c:pt>
                      <c:pt idx="17">
                        <c:v>132.80363223609535</c:v>
                      </c:pt>
                      <c:pt idx="18">
                        <c:v>120.54483541430191</c:v>
                      </c:pt>
                      <c:pt idx="19">
                        <c:v>121.85017026106696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9B1-47EF-B572-CEACA45D03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економијата'!$F$41:$F$61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4830220064</c:v>
                      </c:pt>
                      <c:pt idx="1">
                        <c:v>5066442764</c:v>
                      </c:pt>
                      <c:pt idx="2">
                        <c:v>5490437818</c:v>
                      </c:pt>
                      <c:pt idx="3">
                        <c:v>5993918168</c:v>
                      </c:pt>
                      <c:pt idx="4">
                        <c:v>6196799298</c:v>
                      </c:pt>
                      <c:pt idx="5">
                        <c:v>7169203511</c:v>
                      </c:pt>
                      <c:pt idx="6">
                        <c:v>8125392247</c:v>
                      </c:pt>
                      <c:pt idx="7">
                        <c:v>7636015743</c:v>
                      </c:pt>
                      <c:pt idx="8">
                        <c:v>7352408110</c:v>
                      </c:pt>
                      <c:pt idx="9">
                        <c:v>7816342911</c:v>
                      </c:pt>
                      <c:pt idx="10">
                        <c:v>8166263703</c:v>
                      </c:pt>
                      <c:pt idx="11">
                        <c:v>8419068982</c:v>
                      </c:pt>
                      <c:pt idx="12">
                        <c:v>9289810876</c:v>
                      </c:pt>
                      <c:pt idx="13">
                        <c:v>10338132402</c:v>
                      </c:pt>
                      <c:pt idx="14">
                        <c:v>10836358774</c:v>
                      </c:pt>
                      <c:pt idx="15">
                        <c:v>12190403698</c:v>
                      </c:pt>
                      <c:pt idx="16">
                        <c:v>15167428816</c:v>
                      </c:pt>
                      <c:pt idx="17">
                        <c:v>16654742313</c:v>
                      </c:pt>
                      <c:pt idx="18">
                        <c:v>10163898963</c:v>
                      </c:pt>
                      <c:pt idx="19">
                        <c:v>13346492000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9B1-47EF-B572-CEACA45D03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 - индекс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економијата'!$G$41:$G$61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104.89051630919646</c:v>
                      </c:pt>
                      <c:pt idx="2">
                        <c:v>113.66848187561169</c:v>
                      </c:pt>
                      <c:pt idx="3">
                        <c:v>124.09203076839357</c:v>
                      </c:pt>
                      <c:pt idx="4">
                        <c:v>128.29227687130074</c:v>
                      </c:pt>
                      <c:pt idx="5">
                        <c:v>148.42395203549052</c:v>
                      </c:pt>
                      <c:pt idx="6">
                        <c:v>168.21991833372499</c:v>
                      </c:pt>
                      <c:pt idx="7">
                        <c:v>158.08836123040874</c:v>
                      </c:pt>
                      <c:pt idx="8">
                        <c:v>152.21683510443057</c:v>
                      </c:pt>
                      <c:pt idx="9">
                        <c:v>161.82167287274967</c:v>
                      </c:pt>
                      <c:pt idx="10">
                        <c:v>169.06607969818577</c:v>
                      </c:pt>
                      <c:pt idx="11">
                        <c:v>174.29990498254864</c:v>
                      </c:pt>
                      <c:pt idx="12">
                        <c:v>192.326866124334</c:v>
                      </c:pt>
                      <c:pt idx="13">
                        <c:v>214.03025669680957</c:v>
                      </c:pt>
                      <c:pt idx="14">
                        <c:v>224.34503253307673</c:v>
                      </c:pt>
                      <c:pt idx="15">
                        <c:v>252.37781170377747</c:v>
                      </c:pt>
                      <c:pt idx="16">
                        <c:v>314.01113437965296</c:v>
                      </c:pt>
                      <c:pt idx="17">
                        <c:v>344.80297154842015</c:v>
                      </c:pt>
                      <c:pt idx="18">
                        <c:v>210.4231034679417</c:v>
                      </c:pt>
                      <c:pt idx="19">
                        <c:v>276.3122968138124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9B1-47EF-B572-CEACA45D03A9}"/>
                  </c:ext>
                </c:extLst>
              </c15:ser>
            </c15:filteredBarSeries>
          </c:ext>
        </c:extLst>
      </c:barChart>
      <c:catAx>
        <c:axId val="22602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8351"/>
        <c:crosses val="autoZero"/>
        <c:auto val="1"/>
        <c:lblAlgn val="ctr"/>
        <c:lblOffset val="100"/>
        <c:noMultiLvlLbl val="0"/>
      </c:catAx>
      <c:valAx>
        <c:axId val="22602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58663462054244"/>
          <c:y val="5.0925925925925923E-2"/>
          <c:w val="0.78917114279606704"/>
          <c:h val="0.7517579476174378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'Туризмот во економијата'!$F$40</c:f>
              <c:strCache>
                <c:ptCount val="1"/>
                <c:pt idx="0">
                  <c:v>приходи во денари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'Туризмот во економијата'!$A$41:$A$61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економијата'!$F$41:$F$61</c:f>
              <c:numCache>
                <c:formatCode>#,##0.00</c:formatCode>
                <c:ptCount val="21"/>
                <c:pt idx="0">
                  <c:v>4830220064</c:v>
                </c:pt>
                <c:pt idx="1">
                  <c:v>5066442764</c:v>
                </c:pt>
                <c:pt idx="2">
                  <c:v>5490437818</c:v>
                </c:pt>
                <c:pt idx="3">
                  <c:v>5993918168</c:v>
                </c:pt>
                <c:pt idx="4">
                  <c:v>6196799298</c:v>
                </c:pt>
                <c:pt idx="5">
                  <c:v>7169203511</c:v>
                </c:pt>
                <c:pt idx="6">
                  <c:v>8125392247</c:v>
                </c:pt>
                <c:pt idx="7">
                  <c:v>7636015743</c:v>
                </c:pt>
                <c:pt idx="8">
                  <c:v>7352408110</c:v>
                </c:pt>
                <c:pt idx="9">
                  <c:v>7816342911</c:v>
                </c:pt>
                <c:pt idx="10">
                  <c:v>8166263703</c:v>
                </c:pt>
                <c:pt idx="11">
                  <c:v>8419068982</c:v>
                </c:pt>
                <c:pt idx="12">
                  <c:v>9289810876</c:v>
                </c:pt>
                <c:pt idx="13">
                  <c:v>10338132402</c:v>
                </c:pt>
                <c:pt idx="14">
                  <c:v>10836358774</c:v>
                </c:pt>
                <c:pt idx="15">
                  <c:v>12190403698</c:v>
                </c:pt>
                <c:pt idx="16">
                  <c:v>15167428816</c:v>
                </c:pt>
                <c:pt idx="17">
                  <c:v>16654742313</c:v>
                </c:pt>
                <c:pt idx="18">
                  <c:v>10163898963</c:v>
                </c:pt>
                <c:pt idx="19">
                  <c:v>13346492000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1DF0-40A6-B842-2B6583932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25855"/>
        <c:axId val="2260283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економијата'!$B$40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економијата'!$B$41:$B$61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9982</c:v>
                      </c:pt>
                      <c:pt idx="1">
                        <c:v>9800</c:v>
                      </c:pt>
                      <c:pt idx="2">
                        <c:v>10226</c:v>
                      </c:pt>
                      <c:pt idx="3">
                        <c:v>10671</c:v>
                      </c:pt>
                      <c:pt idx="4">
                        <c:v>9857</c:v>
                      </c:pt>
                      <c:pt idx="5">
                        <c:v>10706</c:v>
                      </c:pt>
                      <c:pt idx="6">
                        <c:v>11400</c:v>
                      </c:pt>
                      <c:pt idx="7">
                        <c:v>12039</c:v>
                      </c:pt>
                      <c:pt idx="8">
                        <c:v>12250</c:v>
                      </c:pt>
                      <c:pt idx="9">
                        <c:v>12308</c:v>
                      </c:pt>
                      <c:pt idx="10">
                        <c:v>12441</c:v>
                      </c:pt>
                      <c:pt idx="11">
                        <c:v>12770</c:v>
                      </c:pt>
                      <c:pt idx="12">
                        <c:v>13076</c:v>
                      </c:pt>
                      <c:pt idx="13">
                        <c:v>14874</c:v>
                      </c:pt>
                      <c:pt idx="14">
                        <c:v>15209</c:v>
                      </c:pt>
                      <c:pt idx="15">
                        <c:v>15665</c:v>
                      </c:pt>
                      <c:pt idx="16">
                        <c:v>16985</c:v>
                      </c:pt>
                      <c:pt idx="17">
                        <c:v>17662</c:v>
                      </c:pt>
                      <c:pt idx="18">
                        <c:v>16164</c:v>
                      </c:pt>
                      <c:pt idx="19">
                        <c:v>13056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DF0-40A6-B842-2B65839326F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економијата'!$C$40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 - индекс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економијата'!$C$41:$C$61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98.176718092566617</c:v>
                      </c:pt>
                      <c:pt idx="2">
                        <c:v>102.44439991985574</c:v>
                      </c:pt>
                      <c:pt idx="3">
                        <c:v>106.90242436385493</c:v>
                      </c:pt>
                      <c:pt idx="4">
                        <c:v>98.747745942696852</c:v>
                      </c:pt>
                      <c:pt idx="5">
                        <c:v>107.25305549989983</c:v>
                      </c:pt>
                      <c:pt idx="6">
                        <c:v>114.20557002604687</c:v>
                      </c:pt>
                      <c:pt idx="7">
                        <c:v>120.60709276698056</c:v>
                      </c:pt>
                      <c:pt idx="8">
                        <c:v>122.72089761570828</c:v>
                      </c:pt>
                      <c:pt idx="9">
                        <c:v>123.30194349829694</c:v>
                      </c:pt>
                      <c:pt idx="10">
                        <c:v>124.63434181526749</c:v>
                      </c:pt>
                      <c:pt idx="11">
                        <c:v>127.93027449408936</c:v>
                      </c:pt>
                      <c:pt idx="12">
                        <c:v>130.99579242636744</c:v>
                      </c:pt>
                      <c:pt idx="13">
                        <c:v>149.00821478661589</c:v>
                      </c:pt>
                      <c:pt idx="14">
                        <c:v>152.36425566018835</c:v>
                      </c:pt>
                      <c:pt idx="15">
                        <c:v>156.93247846123023</c:v>
                      </c:pt>
                      <c:pt idx="16">
                        <c:v>170.15628130635145</c:v>
                      </c:pt>
                      <c:pt idx="17">
                        <c:v>176.93848928070528</c:v>
                      </c:pt>
                      <c:pt idx="18">
                        <c:v>161.93147665798438</c:v>
                      </c:pt>
                      <c:pt idx="19">
                        <c:v>130.79543177719896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DF0-40A6-B842-2B65839326F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економијата'!$D$41:$D$61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1762</c:v>
                      </c:pt>
                      <c:pt idx="1">
                        <c:v>1760</c:v>
                      </c:pt>
                      <c:pt idx="2">
                        <c:v>2272</c:v>
                      </c:pt>
                      <c:pt idx="3">
                        <c:v>2190</c:v>
                      </c:pt>
                      <c:pt idx="4">
                        <c:v>2058</c:v>
                      </c:pt>
                      <c:pt idx="5">
                        <c:v>2006</c:v>
                      </c:pt>
                      <c:pt idx="6">
                        <c:v>2035</c:v>
                      </c:pt>
                      <c:pt idx="7">
                        <c:v>1967</c:v>
                      </c:pt>
                      <c:pt idx="8">
                        <c:v>1914</c:v>
                      </c:pt>
                      <c:pt idx="9">
                        <c:v>1950</c:v>
                      </c:pt>
                      <c:pt idx="10">
                        <c:v>1949</c:v>
                      </c:pt>
                      <c:pt idx="11">
                        <c:v>1957</c:v>
                      </c:pt>
                      <c:pt idx="12">
                        <c:v>2004</c:v>
                      </c:pt>
                      <c:pt idx="13">
                        <c:v>2084</c:v>
                      </c:pt>
                      <c:pt idx="14">
                        <c:v>2212</c:v>
                      </c:pt>
                      <c:pt idx="15">
                        <c:v>2260</c:v>
                      </c:pt>
                      <c:pt idx="16">
                        <c:v>2301</c:v>
                      </c:pt>
                      <c:pt idx="17">
                        <c:v>2340</c:v>
                      </c:pt>
                      <c:pt idx="18">
                        <c:v>2124</c:v>
                      </c:pt>
                      <c:pt idx="19">
                        <c:v>2147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DF0-40A6-B842-2B65839326F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 - индекс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економијата'!$E$41:$E$61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99.886492622020427</c:v>
                      </c:pt>
                      <c:pt idx="2">
                        <c:v>128.94438138479001</c:v>
                      </c:pt>
                      <c:pt idx="3">
                        <c:v>124.29057888762769</c:v>
                      </c:pt>
                      <c:pt idx="4">
                        <c:v>116.79909194097617</c:v>
                      </c:pt>
                      <c:pt idx="5">
                        <c:v>113.84790011350738</c:v>
                      </c:pt>
                      <c:pt idx="6">
                        <c:v>115.49375709421112</c:v>
                      </c:pt>
                      <c:pt idx="7">
                        <c:v>111.63450624290579</c:v>
                      </c:pt>
                      <c:pt idx="8">
                        <c:v>108.62656072644722</c:v>
                      </c:pt>
                      <c:pt idx="9">
                        <c:v>110.66969353007946</c:v>
                      </c:pt>
                      <c:pt idx="10">
                        <c:v>110.61293984108967</c:v>
                      </c:pt>
                      <c:pt idx="11">
                        <c:v>111.06696935300795</c:v>
                      </c:pt>
                      <c:pt idx="12">
                        <c:v>113.73439273552781</c:v>
                      </c:pt>
                      <c:pt idx="13">
                        <c:v>118.27468785471056</c:v>
                      </c:pt>
                      <c:pt idx="14">
                        <c:v>125.53916004540295</c:v>
                      </c:pt>
                      <c:pt idx="15">
                        <c:v>128.2633371169126</c:v>
                      </c:pt>
                      <c:pt idx="16">
                        <c:v>130.59023836549375</c:v>
                      </c:pt>
                      <c:pt idx="17">
                        <c:v>132.80363223609535</c:v>
                      </c:pt>
                      <c:pt idx="18">
                        <c:v>120.54483541430191</c:v>
                      </c:pt>
                      <c:pt idx="19">
                        <c:v>121.85017026106696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DF0-40A6-B842-2B65839326F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 - индекс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економијата'!$G$41:$G$61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104.89051630919646</c:v>
                      </c:pt>
                      <c:pt idx="2">
                        <c:v>113.66848187561169</c:v>
                      </c:pt>
                      <c:pt idx="3">
                        <c:v>124.09203076839357</c:v>
                      </c:pt>
                      <c:pt idx="4">
                        <c:v>128.29227687130074</c:v>
                      </c:pt>
                      <c:pt idx="5">
                        <c:v>148.42395203549052</c:v>
                      </c:pt>
                      <c:pt idx="6">
                        <c:v>168.21991833372499</c:v>
                      </c:pt>
                      <c:pt idx="7">
                        <c:v>158.08836123040874</c:v>
                      </c:pt>
                      <c:pt idx="8">
                        <c:v>152.21683510443057</c:v>
                      </c:pt>
                      <c:pt idx="9">
                        <c:v>161.82167287274967</c:v>
                      </c:pt>
                      <c:pt idx="10">
                        <c:v>169.06607969818577</c:v>
                      </c:pt>
                      <c:pt idx="11">
                        <c:v>174.29990498254864</c:v>
                      </c:pt>
                      <c:pt idx="12">
                        <c:v>192.326866124334</c:v>
                      </c:pt>
                      <c:pt idx="13">
                        <c:v>214.03025669680957</c:v>
                      </c:pt>
                      <c:pt idx="14">
                        <c:v>224.34503253307673</c:v>
                      </c:pt>
                      <c:pt idx="15">
                        <c:v>252.37781170377747</c:v>
                      </c:pt>
                      <c:pt idx="16">
                        <c:v>314.01113437965296</c:v>
                      </c:pt>
                      <c:pt idx="17">
                        <c:v>344.80297154842015</c:v>
                      </c:pt>
                      <c:pt idx="18">
                        <c:v>210.4231034679417</c:v>
                      </c:pt>
                      <c:pt idx="19">
                        <c:v>276.3122968138124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DF0-40A6-B842-2B65839326F6}"/>
                  </c:ext>
                </c:extLst>
              </c15:ser>
            </c15:filteredBarSeries>
          </c:ext>
        </c:extLst>
      </c:barChart>
      <c:catAx>
        <c:axId val="22602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8351"/>
        <c:crosses val="autoZero"/>
        <c:auto val="1"/>
        <c:lblAlgn val="ctr"/>
        <c:lblOffset val="100"/>
        <c:noMultiLvlLbl val="0"/>
      </c:catAx>
      <c:valAx>
        <c:axId val="22602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денари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'Туризмот во економијата'!$B$66</c:f>
              <c:strCache>
                <c:ptCount val="1"/>
                <c:pt idx="0">
                  <c:v>прилив на девизни средства во милиони USD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'Туризмот во економијата'!$A$67:$A$72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'Туризмот во економијата'!$B$67:$B$72</c:f>
              <c:numCache>
                <c:formatCode>#,##0</c:formatCode>
                <c:ptCount val="6"/>
                <c:pt idx="0">
                  <c:v>32705</c:v>
                </c:pt>
                <c:pt idx="1">
                  <c:v>38155</c:v>
                </c:pt>
                <c:pt idx="2">
                  <c:v>39592</c:v>
                </c:pt>
                <c:pt idx="3">
                  <c:v>25205</c:v>
                </c:pt>
                <c:pt idx="4">
                  <c:v>38504</c:v>
                </c:pt>
                <c:pt idx="5">
                  <c:v>48038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D-4901-BF53-9CF0104DC9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1"/>
        <c:overlap val="-17"/>
        <c:axId val="1756960399"/>
        <c:axId val="1756959983"/>
      </c:barChart>
      <c:catAx>
        <c:axId val="175696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59983"/>
        <c:crosses val="autoZero"/>
        <c:auto val="1"/>
        <c:lblAlgn val="ctr"/>
        <c:lblOffset val="100"/>
        <c:noMultiLvlLbl val="0"/>
      </c:catAx>
      <c:valAx>
        <c:axId val="175695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милиони </a:t>
                </a:r>
                <a:r>
                  <a:rPr lang="en-US"/>
                  <a:t>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6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9839557184948"/>
          <c:y val="5.0925925925925923E-2"/>
          <c:w val="0.86715548427639388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'Туризмот во економијата'!$C$66</c:f>
              <c:strCache>
                <c:ptCount val="1"/>
                <c:pt idx="0">
                  <c:v>прилив на девизни средства - индекс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економијата'!$A$67:$A$72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'Туризмот во економијата'!$C$67:$C$72</c:f>
              <c:numCache>
                <c:formatCode>#,##0</c:formatCode>
                <c:ptCount val="6"/>
                <c:pt idx="0">
                  <c:v>100</c:v>
                </c:pt>
                <c:pt idx="1">
                  <c:v>116.66411863629413</c:v>
                </c:pt>
                <c:pt idx="2">
                  <c:v>121.05794221067114</c:v>
                </c:pt>
                <c:pt idx="3">
                  <c:v>77.06772664730164</c:v>
                </c:pt>
                <c:pt idx="4">
                  <c:v>117.73123375630638</c:v>
                </c:pt>
                <c:pt idx="5">
                  <c:v>146.88273964225652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8-4880-8622-3DF8C632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6960399"/>
        <c:axId val="1756959983"/>
      </c:lineChart>
      <c:catAx>
        <c:axId val="175696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59983"/>
        <c:crosses val="autoZero"/>
        <c:auto val="1"/>
        <c:lblAlgn val="ctr"/>
        <c:lblOffset val="100"/>
        <c:noMultiLvlLbl val="0"/>
      </c:catAx>
      <c:valAx>
        <c:axId val="175695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6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'Туризмот во економијата'!$A$31</c:f>
              <c:strCache>
                <c:ptCount val="1"/>
                <c:pt idx="0">
                  <c:v>Бруто-вредност на производството (основни цени) Туризам (милиони денари)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економијата'!$B$30:$L$30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'Туризмот во економијата'!$B$31:$L$31</c:f>
              <c:numCache>
                <c:formatCode>#,##0</c:formatCode>
                <c:ptCount val="11"/>
                <c:pt idx="0">
                  <c:v>11555</c:v>
                </c:pt>
                <c:pt idx="1">
                  <c:v>15184</c:v>
                </c:pt>
                <c:pt idx="2">
                  <c:v>16147</c:v>
                </c:pt>
                <c:pt idx="3">
                  <c:v>17451.12</c:v>
                </c:pt>
                <c:pt idx="4">
                  <c:v>20335.7</c:v>
                </c:pt>
                <c:pt idx="5">
                  <c:v>22038.89</c:v>
                </c:pt>
                <c:pt idx="6">
                  <c:v>23567.26</c:v>
                </c:pt>
                <c:pt idx="7">
                  <c:v>25469.81</c:v>
                </c:pt>
                <c:pt idx="8">
                  <c:v>16351.12</c:v>
                </c:pt>
                <c:pt idx="9">
                  <c:v>25952.29</c:v>
                </c:pt>
                <c:pt idx="10">
                  <c:v>32389.652145756401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6-4363-B16C-59457041D9E6}"/>
            </c:ext>
          </c:extLst>
        </c:ser>
        <c:ser>
          <c:idx val="2"/>
          <c:order val="2"/>
          <c:tx>
            <c:strRef>
              <c:f>'Туризмот во економијата'!$A$33</c:f>
              <c:strCache>
                <c:ptCount val="1"/>
                <c:pt idx="0">
                  <c:v>Бруто-вредност на производството (основни цени) Вкупно (милиони денари)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економијата'!$B$30:$L$30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'Туризмот во економијата'!$B$33:$L$33</c:f>
              <c:numCache>
                <c:formatCode>#,##0.00</c:formatCode>
                <c:ptCount val="11"/>
                <c:pt idx="0">
                  <c:v>889606</c:v>
                </c:pt>
                <c:pt idx="1">
                  <c:v>930141</c:v>
                </c:pt>
                <c:pt idx="2">
                  <c:v>982380</c:v>
                </c:pt>
                <c:pt idx="3">
                  <c:v>1042293.54</c:v>
                </c:pt>
                <c:pt idx="4">
                  <c:v>1098347.6100000001</c:v>
                </c:pt>
                <c:pt idx="5">
                  <c:v>1154848.77</c:v>
                </c:pt>
                <c:pt idx="6">
                  <c:v>1260988.1299999999</c:v>
                </c:pt>
                <c:pt idx="7">
                  <c:v>1320895.53</c:v>
                </c:pt>
                <c:pt idx="8">
                  <c:v>1250281.6499999999</c:v>
                </c:pt>
                <c:pt idx="9">
                  <c:v>1422997.69431658</c:v>
                </c:pt>
                <c:pt idx="10">
                  <c:v>1632973.4954460498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6-4363-B16C-59457041D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353839"/>
        <c:axId val="354354671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економијата'!$A$32</c15:sqref>
                        </c15:formulaRef>
                      </c:ext>
                    </c:extLst>
                    <c:strCache>
                      <c:ptCount val="1"/>
                      <c:pt idx="0">
                        <c:v>Учество во туризмот во БДП вкупно 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економијата'!$B$32:$L$32</c15:sqref>
                        </c15:formulaRef>
                      </c:ext>
                    </c:extLst>
                    <c:numCache>
                      <c:formatCode>0.00%</c:formatCode>
                      <c:ptCount val="11"/>
                      <c:pt idx="0">
                        <c:v>1.2988896207984209E-2</c:v>
                      </c:pt>
                      <c:pt idx="1">
                        <c:v>1.6324406729732375E-2</c:v>
                      </c:pt>
                      <c:pt idx="2">
                        <c:v>1.6436613123231338E-2</c:v>
                      </c:pt>
                      <c:pt idx="3">
                        <c:v>1.6742999289816186E-2</c:v>
                      </c:pt>
                      <c:pt idx="4">
                        <c:v>1.8514812446307413E-2</c:v>
                      </c:pt>
                      <c:pt idx="5">
                        <c:v>1.9083788780413214E-2</c:v>
                      </c:pt>
                      <c:pt idx="6">
                        <c:v>1.8689517719726673E-2</c:v>
                      </c:pt>
                      <c:pt idx="7">
                        <c:v>1.9282228928430095E-2</c:v>
                      </c:pt>
                      <c:pt idx="8">
                        <c:v>1.3077949276469028E-2</c:v>
                      </c:pt>
                      <c:pt idx="9">
                        <c:v>1.8237759698172984E-2</c:v>
                      </c:pt>
                      <c:pt idx="10">
                        <c:v>1.9834769049272966E-2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AC6-4363-B16C-59457041D9E6}"/>
                  </c:ext>
                </c:extLst>
              </c15:ser>
            </c15:filteredLineSeries>
          </c:ext>
        </c:extLst>
      </c:lineChart>
      <c:catAx>
        <c:axId val="35435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4671"/>
        <c:crosses val="autoZero"/>
        <c:auto val="1"/>
        <c:lblAlgn val="ctr"/>
        <c:lblOffset val="100"/>
        <c:noMultiLvlLbl val="0"/>
      </c:catAx>
      <c:valAx>
        <c:axId val="35435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'Туризмот во економијата'!$A$32</c:f>
              <c:strCache>
                <c:ptCount val="1"/>
                <c:pt idx="0">
                  <c:v>Учество во туризмот во БДП вкупно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економијата'!$B$30:$L$30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  <c:extLst xmlns:c15="http://schemas.microsoft.com/office/drawing/2012/chart"/>
            </c:numRef>
          </c:cat>
          <c:val>
            <c:numRef>
              <c:f>'Туризмот во економијата'!$B$32:$L$32</c:f>
              <c:numCache>
                <c:formatCode>0.00%</c:formatCode>
                <c:ptCount val="11"/>
                <c:pt idx="0">
                  <c:v>1.2988896207984209E-2</c:v>
                </c:pt>
                <c:pt idx="1">
                  <c:v>1.6324406729732375E-2</c:v>
                </c:pt>
                <c:pt idx="2">
                  <c:v>1.6436613123231338E-2</c:v>
                </c:pt>
                <c:pt idx="3">
                  <c:v>1.6742999289816186E-2</c:v>
                </c:pt>
                <c:pt idx="4">
                  <c:v>1.8514812446307413E-2</c:v>
                </c:pt>
                <c:pt idx="5">
                  <c:v>1.9083788780413214E-2</c:v>
                </c:pt>
                <c:pt idx="6">
                  <c:v>1.8689517719726673E-2</c:v>
                </c:pt>
                <c:pt idx="7">
                  <c:v>1.9282228928430095E-2</c:v>
                </c:pt>
                <c:pt idx="8">
                  <c:v>1.3077949276469028E-2</c:v>
                </c:pt>
                <c:pt idx="9">
                  <c:v>1.8237759698172984E-2</c:v>
                </c:pt>
                <c:pt idx="10">
                  <c:v>1.9834769049272966E-2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2-4C0E-4E6D-A8C1-CD7F07A4B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353839"/>
        <c:axId val="35435467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економијата'!$A$31</c15:sqref>
                        </c15:formulaRef>
                      </c:ext>
                    </c:extLst>
                    <c:strCache>
                      <c:ptCount val="1"/>
                      <c:pt idx="0">
                        <c:v>Бруто-вредност на производството (основни цени) Туризам (милиони денари)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економијата'!$B$31:$L$31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11555</c:v>
                      </c:pt>
                      <c:pt idx="1">
                        <c:v>15184</c:v>
                      </c:pt>
                      <c:pt idx="2">
                        <c:v>16147</c:v>
                      </c:pt>
                      <c:pt idx="3">
                        <c:v>17451.12</c:v>
                      </c:pt>
                      <c:pt idx="4">
                        <c:v>20335.7</c:v>
                      </c:pt>
                      <c:pt idx="5">
                        <c:v>22038.89</c:v>
                      </c:pt>
                      <c:pt idx="6">
                        <c:v>23567.26</c:v>
                      </c:pt>
                      <c:pt idx="7">
                        <c:v>25469.81</c:v>
                      </c:pt>
                      <c:pt idx="8">
                        <c:v>16351.12</c:v>
                      </c:pt>
                      <c:pt idx="9">
                        <c:v>25952.29</c:v>
                      </c:pt>
                      <c:pt idx="10">
                        <c:v>32389.652145756401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C0E-4E6D-A8C1-CD7F07A4BDE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економијата'!$A$33</c15:sqref>
                        </c15:formulaRef>
                      </c:ext>
                    </c:extLst>
                    <c:strCache>
                      <c:ptCount val="1"/>
                      <c:pt idx="0">
                        <c:v>Бруто-вредност на производството (основни цени) Вкупно (милиони денари)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економијата'!$B$33:$L$33</c15:sqref>
                        </c15:formulaRef>
                      </c:ext>
                    </c:extLst>
                    <c:numCache>
                      <c:formatCode>#,##0.00</c:formatCode>
                      <c:ptCount val="11"/>
                      <c:pt idx="0">
                        <c:v>889606</c:v>
                      </c:pt>
                      <c:pt idx="1">
                        <c:v>930141</c:v>
                      </c:pt>
                      <c:pt idx="2">
                        <c:v>982380</c:v>
                      </c:pt>
                      <c:pt idx="3">
                        <c:v>1042293.54</c:v>
                      </c:pt>
                      <c:pt idx="4">
                        <c:v>1098347.6100000001</c:v>
                      </c:pt>
                      <c:pt idx="5">
                        <c:v>1154848.77</c:v>
                      </c:pt>
                      <c:pt idx="6">
                        <c:v>1260988.1299999999</c:v>
                      </c:pt>
                      <c:pt idx="7">
                        <c:v>1320895.53</c:v>
                      </c:pt>
                      <c:pt idx="8">
                        <c:v>1250281.6499999999</c:v>
                      </c:pt>
                      <c:pt idx="9">
                        <c:v>1422997.69431658</c:v>
                      </c:pt>
                      <c:pt idx="10">
                        <c:v>1632973.4954460498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C0E-4E6D-A8C1-CD7F07A4BDEE}"/>
                  </c:ext>
                </c:extLst>
              </c15:ser>
            </c15:filteredLineSeries>
          </c:ext>
        </c:extLst>
      </c:lineChart>
      <c:catAx>
        <c:axId val="35435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4671"/>
        <c:crosses val="autoZero"/>
        <c:auto val="1"/>
        <c:lblAlgn val="ctr"/>
        <c:lblOffset val="100"/>
        <c:noMultiLvlLbl val="0"/>
      </c:catAx>
      <c:valAx>
        <c:axId val="35435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58663462054244"/>
          <c:y val="5.0925925925925923E-2"/>
          <c:w val="0.78917114279606704"/>
          <c:h val="0.7517579476174378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'Туризмот во економијата'!$F$40</c:f>
              <c:strCache>
                <c:ptCount val="1"/>
                <c:pt idx="0">
                  <c:v>приходи во денари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'Туризмот во економијата'!$A$41:$A$61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економијата'!$F$41:$F$61</c:f>
              <c:numCache>
                <c:formatCode>#,##0.00</c:formatCode>
                <c:ptCount val="21"/>
                <c:pt idx="0">
                  <c:v>4830220064</c:v>
                </c:pt>
                <c:pt idx="1">
                  <c:v>5066442764</c:v>
                </c:pt>
                <c:pt idx="2">
                  <c:v>5490437818</c:v>
                </c:pt>
                <c:pt idx="3">
                  <c:v>5993918168</c:v>
                </c:pt>
                <c:pt idx="4">
                  <c:v>6196799298</c:v>
                </c:pt>
                <c:pt idx="5">
                  <c:v>7169203511</c:v>
                </c:pt>
                <c:pt idx="6">
                  <c:v>8125392247</c:v>
                </c:pt>
                <c:pt idx="7">
                  <c:v>7636015743</c:v>
                </c:pt>
                <c:pt idx="8">
                  <c:v>7352408110</c:v>
                </c:pt>
                <c:pt idx="9">
                  <c:v>7816342911</c:v>
                </c:pt>
                <c:pt idx="10">
                  <c:v>8166263703</c:v>
                </c:pt>
                <c:pt idx="11">
                  <c:v>8419068982</c:v>
                </c:pt>
                <c:pt idx="12">
                  <c:v>9289810876</c:v>
                </c:pt>
                <c:pt idx="13">
                  <c:v>10338132402</c:v>
                </c:pt>
                <c:pt idx="14">
                  <c:v>10836358774</c:v>
                </c:pt>
                <c:pt idx="15">
                  <c:v>12190403698</c:v>
                </c:pt>
                <c:pt idx="16">
                  <c:v>15167428816</c:v>
                </c:pt>
                <c:pt idx="17">
                  <c:v>16654742313</c:v>
                </c:pt>
                <c:pt idx="18">
                  <c:v>10163898963</c:v>
                </c:pt>
                <c:pt idx="19">
                  <c:v>13346492000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3D1A-45B1-B269-7B43C2C81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25855"/>
        <c:axId val="2260283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економијата'!$B$40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економијата'!$B$41:$B$61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9982</c:v>
                      </c:pt>
                      <c:pt idx="1">
                        <c:v>9800</c:v>
                      </c:pt>
                      <c:pt idx="2">
                        <c:v>10226</c:v>
                      </c:pt>
                      <c:pt idx="3">
                        <c:v>10671</c:v>
                      </c:pt>
                      <c:pt idx="4">
                        <c:v>9857</c:v>
                      </c:pt>
                      <c:pt idx="5">
                        <c:v>10706</c:v>
                      </c:pt>
                      <c:pt idx="6">
                        <c:v>11400</c:v>
                      </c:pt>
                      <c:pt idx="7">
                        <c:v>12039</c:v>
                      </c:pt>
                      <c:pt idx="8">
                        <c:v>12250</c:v>
                      </c:pt>
                      <c:pt idx="9">
                        <c:v>12308</c:v>
                      </c:pt>
                      <c:pt idx="10">
                        <c:v>12441</c:v>
                      </c:pt>
                      <c:pt idx="11">
                        <c:v>12770</c:v>
                      </c:pt>
                      <c:pt idx="12">
                        <c:v>13076</c:v>
                      </c:pt>
                      <c:pt idx="13">
                        <c:v>14874</c:v>
                      </c:pt>
                      <c:pt idx="14">
                        <c:v>15209</c:v>
                      </c:pt>
                      <c:pt idx="15">
                        <c:v>15665</c:v>
                      </c:pt>
                      <c:pt idx="16">
                        <c:v>16985</c:v>
                      </c:pt>
                      <c:pt idx="17">
                        <c:v>17662</c:v>
                      </c:pt>
                      <c:pt idx="18">
                        <c:v>16164</c:v>
                      </c:pt>
                      <c:pt idx="19">
                        <c:v>13056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D1A-45B1-B269-7B43C2C813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економијата'!$C$40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 - индекс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економијата'!$C$41:$C$61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98.176718092566617</c:v>
                      </c:pt>
                      <c:pt idx="2">
                        <c:v>102.44439991985574</c:v>
                      </c:pt>
                      <c:pt idx="3">
                        <c:v>106.90242436385493</c:v>
                      </c:pt>
                      <c:pt idx="4">
                        <c:v>98.747745942696852</c:v>
                      </c:pt>
                      <c:pt idx="5">
                        <c:v>107.25305549989983</c:v>
                      </c:pt>
                      <c:pt idx="6">
                        <c:v>114.20557002604687</c:v>
                      </c:pt>
                      <c:pt idx="7">
                        <c:v>120.60709276698056</c:v>
                      </c:pt>
                      <c:pt idx="8">
                        <c:v>122.72089761570828</c:v>
                      </c:pt>
                      <c:pt idx="9">
                        <c:v>123.30194349829694</c:v>
                      </c:pt>
                      <c:pt idx="10">
                        <c:v>124.63434181526749</c:v>
                      </c:pt>
                      <c:pt idx="11">
                        <c:v>127.93027449408936</c:v>
                      </c:pt>
                      <c:pt idx="12">
                        <c:v>130.99579242636744</c:v>
                      </c:pt>
                      <c:pt idx="13">
                        <c:v>149.00821478661589</c:v>
                      </c:pt>
                      <c:pt idx="14">
                        <c:v>152.36425566018835</c:v>
                      </c:pt>
                      <c:pt idx="15">
                        <c:v>156.93247846123023</c:v>
                      </c:pt>
                      <c:pt idx="16">
                        <c:v>170.15628130635145</c:v>
                      </c:pt>
                      <c:pt idx="17">
                        <c:v>176.93848928070528</c:v>
                      </c:pt>
                      <c:pt idx="18">
                        <c:v>161.93147665798438</c:v>
                      </c:pt>
                      <c:pt idx="19">
                        <c:v>130.79543177719896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D1A-45B1-B269-7B43C2C813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економијата'!$D$41:$D$61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1762</c:v>
                      </c:pt>
                      <c:pt idx="1">
                        <c:v>1760</c:v>
                      </c:pt>
                      <c:pt idx="2">
                        <c:v>2272</c:v>
                      </c:pt>
                      <c:pt idx="3">
                        <c:v>2190</c:v>
                      </c:pt>
                      <c:pt idx="4">
                        <c:v>2058</c:v>
                      </c:pt>
                      <c:pt idx="5">
                        <c:v>2006</c:v>
                      </c:pt>
                      <c:pt idx="6">
                        <c:v>2035</c:v>
                      </c:pt>
                      <c:pt idx="7">
                        <c:v>1967</c:v>
                      </c:pt>
                      <c:pt idx="8">
                        <c:v>1914</c:v>
                      </c:pt>
                      <c:pt idx="9">
                        <c:v>1950</c:v>
                      </c:pt>
                      <c:pt idx="10">
                        <c:v>1949</c:v>
                      </c:pt>
                      <c:pt idx="11">
                        <c:v>1957</c:v>
                      </c:pt>
                      <c:pt idx="12">
                        <c:v>2004</c:v>
                      </c:pt>
                      <c:pt idx="13">
                        <c:v>2084</c:v>
                      </c:pt>
                      <c:pt idx="14">
                        <c:v>2212</c:v>
                      </c:pt>
                      <c:pt idx="15">
                        <c:v>2260</c:v>
                      </c:pt>
                      <c:pt idx="16">
                        <c:v>2301</c:v>
                      </c:pt>
                      <c:pt idx="17">
                        <c:v>2340</c:v>
                      </c:pt>
                      <c:pt idx="18">
                        <c:v>2124</c:v>
                      </c:pt>
                      <c:pt idx="19">
                        <c:v>2147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D1A-45B1-B269-7B43C2C8137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 - индекс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економијата'!$E$41:$E$61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99.886492622020427</c:v>
                      </c:pt>
                      <c:pt idx="2">
                        <c:v>128.94438138479001</c:v>
                      </c:pt>
                      <c:pt idx="3">
                        <c:v>124.29057888762769</c:v>
                      </c:pt>
                      <c:pt idx="4">
                        <c:v>116.79909194097617</c:v>
                      </c:pt>
                      <c:pt idx="5">
                        <c:v>113.84790011350738</c:v>
                      </c:pt>
                      <c:pt idx="6">
                        <c:v>115.49375709421112</c:v>
                      </c:pt>
                      <c:pt idx="7">
                        <c:v>111.63450624290579</c:v>
                      </c:pt>
                      <c:pt idx="8">
                        <c:v>108.62656072644722</c:v>
                      </c:pt>
                      <c:pt idx="9">
                        <c:v>110.66969353007946</c:v>
                      </c:pt>
                      <c:pt idx="10">
                        <c:v>110.61293984108967</c:v>
                      </c:pt>
                      <c:pt idx="11">
                        <c:v>111.06696935300795</c:v>
                      </c:pt>
                      <c:pt idx="12">
                        <c:v>113.73439273552781</c:v>
                      </c:pt>
                      <c:pt idx="13">
                        <c:v>118.27468785471056</c:v>
                      </c:pt>
                      <c:pt idx="14">
                        <c:v>125.53916004540295</c:v>
                      </c:pt>
                      <c:pt idx="15">
                        <c:v>128.2633371169126</c:v>
                      </c:pt>
                      <c:pt idx="16">
                        <c:v>130.59023836549375</c:v>
                      </c:pt>
                      <c:pt idx="17">
                        <c:v>132.80363223609535</c:v>
                      </c:pt>
                      <c:pt idx="18">
                        <c:v>120.54483541430191</c:v>
                      </c:pt>
                      <c:pt idx="19">
                        <c:v>121.85017026106696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1A-45B1-B269-7B43C2C8137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 - индекс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економијата'!$G$41:$G$61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104.89051630919646</c:v>
                      </c:pt>
                      <c:pt idx="2">
                        <c:v>113.66848187561169</c:v>
                      </c:pt>
                      <c:pt idx="3">
                        <c:v>124.09203076839357</c:v>
                      </c:pt>
                      <c:pt idx="4">
                        <c:v>128.29227687130074</c:v>
                      </c:pt>
                      <c:pt idx="5">
                        <c:v>148.42395203549052</c:v>
                      </c:pt>
                      <c:pt idx="6">
                        <c:v>168.21991833372499</c:v>
                      </c:pt>
                      <c:pt idx="7">
                        <c:v>158.08836123040874</c:v>
                      </c:pt>
                      <c:pt idx="8">
                        <c:v>152.21683510443057</c:v>
                      </c:pt>
                      <c:pt idx="9">
                        <c:v>161.82167287274967</c:v>
                      </c:pt>
                      <c:pt idx="10">
                        <c:v>169.06607969818577</c:v>
                      </c:pt>
                      <c:pt idx="11">
                        <c:v>174.29990498254864</c:v>
                      </c:pt>
                      <c:pt idx="12">
                        <c:v>192.326866124334</c:v>
                      </c:pt>
                      <c:pt idx="13">
                        <c:v>214.03025669680957</c:v>
                      </c:pt>
                      <c:pt idx="14">
                        <c:v>224.34503253307673</c:v>
                      </c:pt>
                      <c:pt idx="15">
                        <c:v>252.37781170377747</c:v>
                      </c:pt>
                      <c:pt idx="16">
                        <c:v>314.01113437965296</c:v>
                      </c:pt>
                      <c:pt idx="17">
                        <c:v>344.80297154842015</c:v>
                      </c:pt>
                      <c:pt idx="18">
                        <c:v>210.4231034679417</c:v>
                      </c:pt>
                      <c:pt idx="19">
                        <c:v>276.3122968138124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D1A-45B1-B269-7B43C2C81377}"/>
                  </c:ext>
                </c:extLst>
              </c15:ser>
            </c15:filteredBarSeries>
          </c:ext>
        </c:extLst>
      </c:barChart>
      <c:catAx>
        <c:axId val="22602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8351"/>
        <c:crosses val="autoZero"/>
        <c:auto val="1"/>
        <c:lblAlgn val="ctr"/>
        <c:lblOffset val="100"/>
        <c:noMultiLvlLbl val="0"/>
      </c:catAx>
      <c:valAx>
        <c:axId val="22602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денари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49855252106565E-2"/>
          <c:y val="5.0925925925925923E-2"/>
          <c:w val="0.88439461176717515"/>
          <c:h val="0.68144284047827353"/>
        </c:manualLayout>
      </c:layout>
      <c:lineChart>
        <c:grouping val="standard"/>
        <c:varyColors val="0"/>
        <c:ser>
          <c:idx val="1"/>
          <c:order val="1"/>
          <c:tx>
            <c:strRef>
              <c:f>'Туризмот во економијата'!$C$40</c:f>
              <c:strCache>
                <c:ptCount val="1"/>
                <c:pt idx="0">
                  <c:v>работници - индекс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економијата'!$A$41:$A$60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економијата'!$C$41:$C$60</c:f>
              <c:numCache>
                <c:formatCode>#,##0.00</c:formatCode>
                <c:ptCount val="20"/>
                <c:pt idx="0">
                  <c:v>100</c:v>
                </c:pt>
                <c:pt idx="1">
                  <c:v>98.176718092566617</c:v>
                </c:pt>
                <c:pt idx="2">
                  <c:v>102.44439991985574</c:v>
                </c:pt>
                <c:pt idx="3">
                  <c:v>106.90242436385493</c:v>
                </c:pt>
                <c:pt idx="4">
                  <c:v>98.747745942696852</c:v>
                </c:pt>
                <c:pt idx="5">
                  <c:v>107.25305549989983</c:v>
                </c:pt>
                <c:pt idx="6">
                  <c:v>114.20557002604687</c:v>
                </c:pt>
                <c:pt idx="7">
                  <c:v>120.60709276698056</c:v>
                </c:pt>
                <c:pt idx="8">
                  <c:v>122.72089761570828</c:v>
                </c:pt>
                <c:pt idx="9">
                  <c:v>123.30194349829694</c:v>
                </c:pt>
                <c:pt idx="10">
                  <c:v>124.63434181526749</c:v>
                </c:pt>
                <c:pt idx="11">
                  <c:v>127.93027449408936</c:v>
                </c:pt>
                <c:pt idx="12">
                  <c:v>130.99579242636744</c:v>
                </c:pt>
                <c:pt idx="13">
                  <c:v>149.00821478661589</c:v>
                </c:pt>
                <c:pt idx="14">
                  <c:v>152.36425566018835</c:v>
                </c:pt>
                <c:pt idx="15">
                  <c:v>156.93247846123023</c:v>
                </c:pt>
                <c:pt idx="16">
                  <c:v>170.15628130635145</c:v>
                </c:pt>
                <c:pt idx="17">
                  <c:v>176.93848928070528</c:v>
                </c:pt>
                <c:pt idx="18">
                  <c:v>161.93147665798438</c:v>
                </c:pt>
                <c:pt idx="19">
                  <c:v>130.79543177719896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9-4FEF-ADBD-9010A138C573}"/>
            </c:ext>
          </c:extLst>
        </c:ser>
        <c:ser>
          <c:idx val="3"/>
          <c:order val="3"/>
          <c:tx>
            <c:strRef>
              <c:f>'Туризмот во економијата'!$E$40</c:f>
              <c:strCache>
                <c:ptCount val="1"/>
                <c:pt idx="0">
                  <c:v>деловни единици - индекс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економијата'!$A$41:$A$60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економијата'!$E$41:$E$60</c:f>
              <c:numCache>
                <c:formatCode>#,##0.00</c:formatCode>
                <c:ptCount val="20"/>
                <c:pt idx="0">
                  <c:v>100</c:v>
                </c:pt>
                <c:pt idx="1">
                  <c:v>99.886492622020427</c:v>
                </c:pt>
                <c:pt idx="2">
                  <c:v>128.94438138479001</c:v>
                </c:pt>
                <c:pt idx="3">
                  <c:v>124.29057888762769</c:v>
                </c:pt>
                <c:pt idx="4">
                  <c:v>116.79909194097617</c:v>
                </c:pt>
                <c:pt idx="5">
                  <c:v>113.84790011350738</c:v>
                </c:pt>
                <c:pt idx="6">
                  <c:v>115.49375709421112</c:v>
                </c:pt>
                <c:pt idx="7">
                  <c:v>111.63450624290579</c:v>
                </c:pt>
                <c:pt idx="8">
                  <c:v>108.62656072644722</c:v>
                </c:pt>
                <c:pt idx="9">
                  <c:v>110.66969353007946</c:v>
                </c:pt>
                <c:pt idx="10">
                  <c:v>110.61293984108967</c:v>
                </c:pt>
                <c:pt idx="11">
                  <c:v>111.06696935300795</c:v>
                </c:pt>
                <c:pt idx="12">
                  <c:v>113.73439273552781</c:v>
                </c:pt>
                <c:pt idx="13">
                  <c:v>118.27468785471056</c:v>
                </c:pt>
                <c:pt idx="14">
                  <c:v>125.53916004540295</c:v>
                </c:pt>
                <c:pt idx="15">
                  <c:v>128.2633371169126</c:v>
                </c:pt>
                <c:pt idx="16">
                  <c:v>130.59023836549375</c:v>
                </c:pt>
                <c:pt idx="17">
                  <c:v>132.80363223609535</c:v>
                </c:pt>
                <c:pt idx="18">
                  <c:v>120.54483541430191</c:v>
                </c:pt>
                <c:pt idx="19">
                  <c:v>121.85017026106696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9-4FEF-ADBD-9010A138C573}"/>
            </c:ext>
          </c:extLst>
        </c:ser>
        <c:ser>
          <c:idx val="5"/>
          <c:order val="5"/>
          <c:tx>
            <c:strRef>
              <c:f>'Туризмот во економијата'!$G$40</c:f>
              <c:strCache>
                <c:ptCount val="1"/>
                <c:pt idx="0">
                  <c:v>приходи во денари - индекс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економијата'!$A$41:$A$60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'Туризмот во економијата'!$G$41:$G$60</c:f>
              <c:numCache>
                <c:formatCode>#,##0.00</c:formatCode>
                <c:ptCount val="20"/>
                <c:pt idx="0">
                  <c:v>100</c:v>
                </c:pt>
                <c:pt idx="1">
                  <c:v>104.89051630919646</c:v>
                </c:pt>
                <c:pt idx="2">
                  <c:v>113.66848187561169</c:v>
                </c:pt>
                <c:pt idx="3">
                  <c:v>124.09203076839357</c:v>
                </c:pt>
                <c:pt idx="4">
                  <c:v>128.29227687130074</c:v>
                </c:pt>
                <c:pt idx="5">
                  <c:v>148.42395203549052</c:v>
                </c:pt>
                <c:pt idx="6">
                  <c:v>168.21991833372499</c:v>
                </c:pt>
                <c:pt idx="7">
                  <c:v>158.08836123040874</c:v>
                </c:pt>
                <c:pt idx="8">
                  <c:v>152.21683510443057</c:v>
                </c:pt>
                <c:pt idx="9">
                  <c:v>161.82167287274967</c:v>
                </c:pt>
                <c:pt idx="10">
                  <c:v>169.06607969818577</c:v>
                </c:pt>
                <c:pt idx="11">
                  <c:v>174.29990498254864</c:v>
                </c:pt>
                <c:pt idx="12">
                  <c:v>192.326866124334</c:v>
                </c:pt>
                <c:pt idx="13">
                  <c:v>214.03025669680957</c:v>
                </c:pt>
                <c:pt idx="14">
                  <c:v>224.34503253307673</c:v>
                </c:pt>
                <c:pt idx="15">
                  <c:v>252.37781170377747</c:v>
                </c:pt>
                <c:pt idx="16">
                  <c:v>314.01113437965296</c:v>
                </c:pt>
                <c:pt idx="17">
                  <c:v>344.80297154842015</c:v>
                </c:pt>
                <c:pt idx="18">
                  <c:v>210.4231034679417</c:v>
                </c:pt>
                <c:pt idx="19">
                  <c:v>276.3122968138124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09-4FEF-ADBD-9010A138C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025855"/>
        <c:axId val="22602835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економијата'!$B$40</c15:sqref>
                        </c15:formulaRef>
                      </c:ext>
                    </c:extLst>
                    <c:strCache>
                      <c:ptCount val="1"/>
                      <c:pt idx="0">
                        <c:v>работници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економијата'!$A$41:$A$60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економијата'!$B$41:$B$60</c15:sqref>
                        </c15:formulaRef>
                      </c:ext>
                    </c:extLst>
                    <c:numCache>
                      <c:formatCode>#,##0.00</c:formatCode>
                      <c:ptCount val="20"/>
                      <c:pt idx="0">
                        <c:v>9982</c:v>
                      </c:pt>
                      <c:pt idx="1">
                        <c:v>9800</c:v>
                      </c:pt>
                      <c:pt idx="2">
                        <c:v>10226</c:v>
                      </c:pt>
                      <c:pt idx="3">
                        <c:v>10671</c:v>
                      </c:pt>
                      <c:pt idx="4">
                        <c:v>9857</c:v>
                      </c:pt>
                      <c:pt idx="5">
                        <c:v>10706</c:v>
                      </c:pt>
                      <c:pt idx="6">
                        <c:v>11400</c:v>
                      </c:pt>
                      <c:pt idx="7">
                        <c:v>12039</c:v>
                      </c:pt>
                      <c:pt idx="8">
                        <c:v>12250</c:v>
                      </c:pt>
                      <c:pt idx="9">
                        <c:v>12308</c:v>
                      </c:pt>
                      <c:pt idx="10">
                        <c:v>12441</c:v>
                      </c:pt>
                      <c:pt idx="11">
                        <c:v>12770</c:v>
                      </c:pt>
                      <c:pt idx="12">
                        <c:v>13076</c:v>
                      </c:pt>
                      <c:pt idx="13">
                        <c:v>14874</c:v>
                      </c:pt>
                      <c:pt idx="14">
                        <c:v>15209</c:v>
                      </c:pt>
                      <c:pt idx="15">
                        <c:v>15665</c:v>
                      </c:pt>
                      <c:pt idx="16">
                        <c:v>16985</c:v>
                      </c:pt>
                      <c:pt idx="17">
                        <c:v>17662</c:v>
                      </c:pt>
                      <c:pt idx="18">
                        <c:v>16164</c:v>
                      </c:pt>
                      <c:pt idx="19">
                        <c:v>13056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F09-4FEF-ADBD-9010A138C57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економијата'!$D$40</c15:sqref>
                        </c15:formulaRef>
                      </c:ext>
                    </c:extLst>
                    <c:strCache>
                      <c:ptCount val="1"/>
                      <c:pt idx="0">
                        <c:v>деловни единици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економијата'!$D$41:$D$60</c15:sqref>
                        </c15:formulaRef>
                      </c:ext>
                    </c:extLst>
                    <c:numCache>
                      <c:formatCode>#,##0.00</c:formatCode>
                      <c:ptCount val="20"/>
                      <c:pt idx="0">
                        <c:v>1762</c:v>
                      </c:pt>
                      <c:pt idx="1">
                        <c:v>1760</c:v>
                      </c:pt>
                      <c:pt idx="2">
                        <c:v>2272</c:v>
                      </c:pt>
                      <c:pt idx="3">
                        <c:v>2190</c:v>
                      </c:pt>
                      <c:pt idx="4">
                        <c:v>2058</c:v>
                      </c:pt>
                      <c:pt idx="5">
                        <c:v>2006</c:v>
                      </c:pt>
                      <c:pt idx="6">
                        <c:v>2035</c:v>
                      </c:pt>
                      <c:pt idx="7">
                        <c:v>1967</c:v>
                      </c:pt>
                      <c:pt idx="8">
                        <c:v>1914</c:v>
                      </c:pt>
                      <c:pt idx="9">
                        <c:v>1950</c:v>
                      </c:pt>
                      <c:pt idx="10">
                        <c:v>1949</c:v>
                      </c:pt>
                      <c:pt idx="11">
                        <c:v>1957</c:v>
                      </c:pt>
                      <c:pt idx="12">
                        <c:v>2004</c:v>
                      </c:pt>
                      <c:pt idx="13">
                        <c:v>2084</c:v>
                      </c:pt>
                      <c:pt idx="14">
                        <c:v>2212</c:v>
                      </c:pt>
                      <c:pt idx="15">
                        <c:v>2260</c:v>
                      </c:pt>
                      <c:pt idx="16">
                        <c:v>2301</c:v>
                      </c:pt>
                      <c:pt idx="17">
                        <c:v>2340</c:v>
                      </c:pt>
                      <c:pt idx="18">
                        <c:v>2124</c:v>
                      </c:pt>
                      <c:pt idx="19">
                        <c:v>2147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F09-4FEF-ADBD-9010A138C57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економијата'!$F$40</c15:sqref>
                        </c15:formulaRef>
                      </c:ext>
                    </c:extLst>
                    <c:strCache>
                      <c:ptCount val="1"/>
                      <c:pt idx="0">
                        <c:v>приходи во денари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економијата'!$A$41:$A$60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економијата'!$F$41:$F$60</c15:sqref>
                        </c15:formulaRef>
                      </c:ext>
                    </c:extLst>
                    <c:numCache>
                      <c:formatCode>#,##0.00</c:formatCode>
                      <c:ptCount val="20"/>
                      <c:pt idx="0">
                        <c:v>4830220064</c:v>
                      </c:pt>
                      <c:pt idx="1">
                        <c:v>5066442764</c:v>
                      </c:pt>
                      <c:pt idx="2">
                        <c:v>5490437818</c:v>
                      </c:pt>
                      <c:pt idx="3">
                        <c:v>5993918168</c:v>
                      </c:pt>
                      <c:pt idx="4">
                        <c:v>6196799298</c:v>
                      </c:pt>
                      <c:pt idx="5">
                        <c:v>7169203511</c:v>
                      </c:pt>
                      <c:pt idx="6">
                        <c:v>8125392247</c:v>
                      </c:pt>
                      <c:pt idx="7">
                        <c:v>7636015743</c:v>
                      </c:pt>
                      <c:pt idx="8">
                        <c:v>7352408110</c:v>
                      </c:pt>
                      <c:pt idx="9">
                        <c:v>7816342911</c:v>
                      </c:pt>
                      <c:pt idx="10">
                        <c:v>8166263703</c:v>
                      </c:pt>
                      <c:pt idx="11">
                        <c:v>8419068982</c:v>
                      </c:pt>
                      <c:pt idx="12">
                        <c:v>9289810876</c:v>
                      </c:pt>
                      <c:pt idx="13">
                        <c:v>10338132402</c:v>
                      </c:pt>
                      <c:pt idx="14">
                        <c:v>10836358774</c:v>
                      </c:pt>
                      <c:pt idx="15">
                        <c:v>12190403698</c:v>
                      </c:pt>
                      <c:pt idx="16">
                        <c:v>15167428816</c:v>
                      </c:pt>
                      <c:pt idx="17">
                        <c:v>16654742313</c:v>
                      </c:pt>
                      <c:pt idx="18">
                        <c:v>10163898963</c:v>
                      </c:pt>
                      <c:pt idx="19">
                        <c:v>13346492000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F09-4FEF-ADBD-9010A138C573}"/>
                  </c:ext>
                </c:extLst>
              </c15:ser>
            </c15:filteredLineSeries>
          </c:ext>
        </c:extLst>
      </c:lineChart>
      <c:catAx>
        <c:axId val="22602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8351"/>
        <c:crosses val="autoZero"/>
        <c:auto val="1"/>
        <c:lblAlgn val="ctr"/>
        <c:lblOffset val="100"/>
        <c:noMultiLvlLbl val="0"/>
      </c:catAx>
      <c:valAx>
        <c:axId val="22602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602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'Туризмот во економијата'!$B$66</c:f>
              <c:strCache>
                <c:ptCount val="1"/>
                <c:pt idx="0">
                  <c:v>прилив на девизни средства во милиони USD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'Туризмот во економијата'!$A$67:$A$72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'Туризмот во економијата'!$B$67:$B$72</c:f>
              <c:numCache>
                <c:formatCode>#,##0</c:formatCode>
                <c:ptCount val="6"/>
                <c:pt idx="0">
                  <c:v>32705</c:v>
                </c:pt>
                <c:pt idx="1">
                  <c:v>38155</c:v>
                </c:pt>
                <c:pt idx="2">
                  <c:v>39592</c:v>
                </c:pt>
                <c:pt idx="3">
                  <c:v>25205</c:v>
                </c:pt>
                <c:pt idx="4">
                  <c:v>38504</c:v>
                </c:pt>
                <c:pt idx="5">
                  <c:v>48038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B-444A-AE67-8965876DCE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1"/>
        <c:overlap val="-17"/>
        <c:axId val="1756960399"/>
        <c:axId val="1756959983"/>
      </c:barChart>
      <c:catAx>
        <c:axId val="175696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59983"/>
        <c:crosses val="autoZero"/>
        <c:auto val="1"/>
        <c:lblAlgn val="ctr"/>
        <c:lblOffset val="100"/>
        <c:noMultiLvlLbl val="0"/>
      </c:catAx>
      <c:valAx>
        <c:axId val="175695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милиони </a:t>
                </a:r>
                <a:r>
                  <a:rPr lang="en-US"/>
                  <a:t>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6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9839557184948"/>
          <c:y val="5.0925925925925923E-2"/>
          <c:w val="0.86715548427639388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'Туризмот во економијата'!$C$66</c:f>
              <c:strCache>
                <c:ptCount val="1"/>
                <c:pt idx="0">
                  <c:v>прилив на девизни средства - индекс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економијата'!$A$67:$A$72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'Туризмот во економијата'!$C$67:$C$72</c:f>
              <c:numCache>
                <c:formatCode>#,##0</c:formatCode>
                <c:ptCount val="6"/>
                <c:pt idx="0">
                  <c:v>100</c:v>
                </c:pt>
                <c:pt idx="1">
                  <c:v>116.66411863629413</c:v>
                </c:pt>
                <c:pt idx="2">
                  <c:v>121.05794221067114</c:v>
                </c:pt>
                <c:pt idx="3">
                  <c:v>77.06772664730164</c:v>
                </c:pt>
                <c:pt idx="4">
                  <c:v>117.73123375630638</c:v>
                </c:pt>
                <c:pt idx="5">
                  <c:v>146.88273964225652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7-439E-AB01-0597C1AF7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6960399"/>
        <c:axId val="1756959983"/>
      </c:lineChart>
      <c:catAx>
        <c:axId val="175696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59983"/>
        <c:crosses val="autoZero"/>
        <c:auto val="1"/>
        <c:lblAlgn val="ctr"/>
        <c:lblOffset val="100"/>
        <c:noMultiLvlLbl val="0"/>
      </c:catAx>
      <c:valAx>
        <c:axId val="175695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5696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'Туризмот во економијата'!$A$32</c:f>
              <c:strCache>
                <c:ptCount val="1"/>
                <c:pt idx="0">
                  <c:v>Учество во туризмот во БДП вкупно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економијата'!$B$30:$L$30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  <c:extLst xmlns:c15="http://schemas.microsoft.com/office/drawing/2012/chart"/>
            </c:numRef>
          </c:cat>
          <c:val>
            <c:numRef>
              <c:f>'Туризмот во економијата'!$B$32:$L$32</c:f>
              <c:numCache>
                <c:formatCode>0.00%</c:formatCode>
                <c:ptCount val="11"/>
                <c:pt idx="0">
                  <c:v>1.2988896207984209E-2</c:v>
                </c:pt>
                <c:pt idx="1">
                  <c:v>1.6324406729732375E-2</c:v>
                </c:pt>
                <c:pt idx="2">
                  <c:v>1.6436613123231338E-2</c:v>
                </c:pt>
                <c:pt idx="3">
                  <c:v>1.6742999289816186E-2</c:v>
                </c:pt>
                <c:pt idx="4">
                  <c:v>1.8514812446307413E-2</c:v>
                </c:pt>
                <c:pt idx="5">
                  <c:v>1.9083788780413214E-2</c:v>
                </c:pt>
                <c:pt idx="6">
                  <c:v>1.8689517719726673E-2</c:v>
                </c:pt>
                <c:pt idx="7">
                  <c:v>1.9282228928430095E-2</c:v>
                </c:pt>
                <c:pt idx="8">
                  <c:v>1.3077949276469028E-2</c:v>
                </c:pt>
                <c:pt idx="9">
                  <c:v>1.8237759698172984E-2</c:v>
                </c:pt>
                <c:pt idx="10">
                  <c:v>1.9834769049272966E-2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0-BDBD-4DD6-BEA2-22CC6E1B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353839"/>
        <c:axId val="35435467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економијата'!$A$31</c15:sqref>
                        </c15:formulaRef>
                      </c:ext>
                    </c:extLst>
                    <c:strCache>
                      <c:ptCount val="1"/>
                      <c:pt idx="0">
                        <c:v>Бруто-вредност на производството (основни цени) Туризам (милиони денари)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економијата'!$B$31:$L$31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11555</c:v>
                      </c:pt>
                      <c:pt idx="1">
                        <c:v>15184</c:v>
                      </c:pt>
                      <c:pt idx="2">
                        <c:v>16147</c:v>
                      </c:pt>
                      <c:pt idx="3">
                        <c:v>17451.12</c:v>
                      </c:pt>
                      <c:pt idx="4">
                        <c:v>20335.7</c:v>
                      </c:pt>
                      <c:pt idx="5">
                        <c:v>22038.89</c:v>
                      </c:pt>
                      <c:pt idx="6">
                        <c:v>23567.26</c:v>
                      </c:pt>
                      <c:pt idx="7">
                        <c:v>25469.81</c:v>
                      </c:pt>
                      <c:pt idx="8">
                        <c:v>16351.12</c:v>
                      </c:pt>
                      <c:pt idx="9">
                        <c:v>25952.29</c:v>
                      </c:pt>
                      <c:pt idx="10">
                        <c:v>32389.652145756401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BD-4DD6-BEA2-22CC6E1BE7C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економијата'!$A$33</c15:sqref>
                        </c15:formulaRef>
                      </c:ext>
                    </c:extLst>
                    <c:strCache>
                      <c:ptCount val="1"/>
                      <c:pt idx="0">
                        <c:v>Бруто-вредност на производството (основни цени) Вкупно (милиони денари)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'Туризмот во економијата'!$B$33:$L$33</c15:sqref>
                        </c15:formulaRef>
                      </c:ext>
                    </c:extLst>
                    <c:numCache>
                      <c:formatCode>#,##0.00</c:formatCode>
                      <c:ptCount val="11"/>
                      <c:pt idx="0">
                        <c:v>889606</c:v>
                      </c:pt>
                      <c:pt idx="1">
                        <c:v>930141</c:v>
                      </c:pt>
                      <c:pt idx="2">
                        <c:v>982380</c:v>
                      </c:pt>
                      <c:pt idx="3">
                        <c:v>1042293.54</c:v>
                      </c:pt>
                      <c:pt idx="4">
                        <c:v>1098347.6100000001</c:v>
                      </c:pt>
                      <c:pt idx="5">
                        <c:v>1154848.77</c:v>
                      </c:pt>
                      <c:pt idx="6">
                        <c:v>1260988.1299999999</c:v>
                      </c:pt>
                      <c:pt idx="7">
                        <c:v>1320895.53</c:v>
                      </c:pt>
                      <c:pt idx="8">
                        <c:v>1250281.6499999999</c:v>
                      </c:pt>
                      <c:pt idx="9">
                        <c:v>1422997.69431658</c:v>
                      </c:pt>
                      <c:pt idx="10">
                        <c:v>1632973.4954460498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DBD-4DD6-BEA2-22CC6E1BE7C5}"/>
                  </c:ext>
                </c:extLst>
              </c15:ser>
            </c15:filteredLineSeries>
          </c:ext>
        </c:extLst>
      </c:lineChart>
      <c:catAx>
        <c:axId val="35435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4671"/>
        <c:crosses val="autoZero"/>
        <c:auto val="1"/>
        <c:lblAlgn val="ctr"/>
        <c:lblOffset val="100"/>
        <c:noMultiLvlLbl val="0"/>
      </c:catAx>
      <c:valAx>
        <c:axId val="35435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'Туризмот во економијата'!$A$31</c:f>
              <c:strCache>
                <c:ptCount val="1"/>
                <c:pt idx="0">
                  <c:v>Бруто-вредност на производството (основни цени) Туризам (милиони денари)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економијата'!$B$30:$L$30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'Туризмот во економијата'!$B$31:$L$31</c:f>
              <c:numCache>
                <c:formatCode>#,##0</c:formatCode>
                <c:ptCount val="11"/>
                <c:pt idx="0">
                  <c:v>11555</c:v>
                </c:pt>
                <c:pt idx="1">
                  <c:v>15184</c:v>
                </c:pt>
                <c:pt idx="2">
                  <c:v>16147</c:v>
                </c:pt>
                <c:pt idx="3">
                  <c:v>17451.12</c:v>
                </c:pt>
                <c:pt idx="4">
                  <c:v>20335.7</c:v>
                </c:pt>
                <c:pt idx="5">
                  <c:v>22038.89</c:v>
                </c:pt>
                <c:pt idx="6">
                  <c:v>23567.26</c:v>
                </c:pt>
                <c:pt idx="7">
                  <c:v>25469.81</c:v>
                </c:pt>
                <c:pt idx="8">
                  <c:v>16351.12</c:v>
                </c:pt>
                <c:pt idx="9">
                  <c:v>25952.29</c:v>
                </c:pt>
                <c:pt idx="10">
                  <c:v>32389.652145756401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87-4AB3-9A6F-3A70AD2E123F}"/>
            </c:ext>
          </c:extLst>
        </c:ser>
        <c:ser>
          <c:idx val="2"/>
          <c:order val="2"/>
          <c:tx>
            <c:strRef>
              <c:f>'Туризмот во економијата'!$A$33</c:f>
              <c:strCache>
                <c:ptCount val="1"/>
                <c:pt idx="0">
                  <c:v>Бруто-вредност на производството (основни цени) Вкупно (милиони денари)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'Туризмот во економијата'!$B$30:$L$30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'Туризмот во економијата'!$B$33:$L$33</c:f>
              <c:numCache>
                <c:formatCode>#,##0.00</c:formatCode>
                <c:ptCount val="11"/>
                <c:pt idx="0">
                  <c:v>889606</c:v>
                </c:pt>
                <c:pt idx="1">
                  <c:v>930141</c:v>
                </c:pt>
                <c:pt idx="2">
                  <c:v>982380</c:v>
                </c:pt>
                <c:pt idx="3">
                  <c:v>1042293.54</c:v>
                </c:pt>
                <c:pt idx="4">
                  <c:v>1098347.6100000001</c:v>
                </c:pt>
                <c:pt idx="5">
                  <c:v>1154848.77</c:v>
                </c:pt>
                <c:pt idx="6">
                  <c:v>1260988.1299999999</c:v>
                </c:pt>
                <c:pt idx="7">
                  <c:v>1320895.53</c:v>
                </c:pt>
                <c:pt idx="8">
                  <c:v>1250281.6499999999</c:v>
                </c:pt>
                <c:pt idx="9">
                  <c:v>1422997.69431658</c:v>
                </c:pt>
                <c:pt idx="10">
                  <c:v>1632973.4954460498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87-4AB3-9A6F-3A70AD2E1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353839"/>
        <c:axId val="354354671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'Туризмот во економијата'!$A$32</c15:sqref>
                        </c15:formulaRef>
                      </c:ext>
                    </c:extLst>
                    <c:strCache>
                      <c:ptCount val="1"/>
                      <c:pt idx="0">
                        <c:v>Учество во туризмот во БДП вкупно 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'Туризмот во економијата'!$B$30:$L$30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'Туризмот во економијата'!$B$32:$L$32</c15:sqref>
                        </c15:formulaRef>
                      </c:ext>
                    </c:extLst>
                    <c:numCache>
                      <c:formatCode>0.00%</c:formatCode>
                      <c:ptCount val="11"/>
                      <c:pt idx="0">
                        <c:v>1.2988896207984209E-2</c:v>
                      </c:pt>
                      <c:pt idx="1">
                        <c:v>1.6324406729732375E-2</c:v>
                      </c:pt>
                      <c:pt idx="2">
                        <c:v>1.6436613123231338E-2</c:v>
                      </c:pt>
                      <c:pt idx="3">
                        <c:v>1.6742999289816186E-2</c:v>
                      </c:pt>
                      <c:pt idx="4">
                        <c:v>1.8514812446307413E-2</c:v>
                      </c:pt>
                      <c:pt idx="5">
                        <c:v>1.9083788780413214E-2</c:v>
                      </c:pt>
                      <c:pt idx="6">
                        <c:v>1.8689517719726673E-2</c:v>
                      </c:pt>
                      <c:pt idx="7">
                        <c:v>1.9282228928430095E-2</c:v>
                      </c:pt>
                      <c:pt idx="8">
                        <c:v>1.3077949276469028E-2</c:v>
                      </c:pt>
                      <c:pt idx="9">
                        <c:v>1.8237759698172984E-2</c:v>
                      </c:pt>
                      <c:pt idx="10">
                        <c:v>1.9834769049272966E-2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387-4AB3-9A6F-3A70AD2E123F}"/>
                  </c:ext>
                </c:extLst>
              </c15:ser>
            </c15:filteredLineSeries>
          </c:ext>
        </c:extLst>
      </c:lineChart>
      <c:catAx>
        <c:axId val="35435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4671"/>
        <c:crosses val="autoZero"/>
        <c:auto val="1"/>
        <c:lblAlgn val="ctr"/>
        <c:lblOffset val="100"/>
        <c:noMultiLvlLbl val="0"/>
      </c:catAx>
      <c:valAx>
        <c:axId val="35435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435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58407258758639E-2"/>
          <c:y val="1.922417613429667E-2"/>
          <c:w val="0.91264016367821321"/>
          <c:h val="0.80247783399976214"/>
        </c:manualLayout>
      </c:layout>
      <c:lineChart>
        <c:grouping val="standard"/>
        <c:varyColors val="0"/>
        <c:ser>
          <c:idx val="0"/>
          <c:order val="0"/>
          <c:tx>
            <c:strRef>
              <c:f>'Туризмот во економијата'!$D$5</c:f>
              <c:strCache>
                <c:ptCount val="1"/>
                <c:pt idx="0">
                  <c:v>Учеството во БДП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Тренд</c:name>
            <c:spPr>
              <a:ln w="19050" cap="rnd">
                <a:solidFill>
                  <a:srgbClr val="7030A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'Туризмот во економијата'!$A$6:$A$25</c:f>
              <c:strCach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2022*</c:v>
                </c:pt>
              </c:strCache>
            </c:strRef>
          </c:cat>
          <c:val>
            <c:numRef>
              <c:f>'Туризмот во економијата'!$D$6:$D$25</c:f>
              <c:numCache>
                <c:formatCode>0.0</c:formatCode>
                <c:ptCount val="20"/>
                <c:pt idx="0">
                  <c:v>1.5780032304405758</c:v>
                </c:pt>
                <c:pt idx="1">
                  <c:v>1.2578974735207595</c:v>
                </c:pt>
                <c:pt idx="2">
                  <c:v>1.8174921461385587</c:v>
                </c:pt>
                <c:pt idx="3">
                  <c:v>1.7336638394457056</c:v>
                </c:pt>
                <c:pt idx="4">
                  <c:v>1.2730329937327194</c:v>
                </c:pt>
                <c:pt idx="5">
                  <c:v>1.3405963026344332</c:v>
                </c:pt>
                <c:pt idx="6">
                  <c:v>1.115473853292879</c:v>
                </c:pt>
                <c:pt idx="7">
                  <c:v>1.1840949837181223</c:v>
                </c:pt>
                <c:pt idx="8">
                  <c:v>0.98473456760867406</c:v>
                </c:pt>
                <c:pt idx="9">
                  <c:v>1.0964146362890317</c:v>
                </c:pt>
                <c:pt idx="10">
                  <c:v>1.2769704975781595</c:v>
                </c:pt>
                <c:pt idx="11">
                  <c:v>1.301667263674803</c:v>
                </c:pt>
                <c:pt idx="12">
                  <c:v>1.271304058778562</c:v>
                </c:pt>
                <c:pt idx="13">
                  <c:v>1.5459111325207915</c:v>
                </c:pt>
                <c:pt idx="14">
                  <c:v>1.5709287711219482</c:v>
                </c:pt>
                <c:pt idx="15">
                  <c:v>1.5435070746904711</c:v>
                </c:pt>
                <c:pt idx="16">
                  <c:v>1.5765035925814976</c:v>
                </c:pt>
                <c:pt idx="17">
                  <c:v>0.97538300786594867</c:v>
                </c:pt>
                <c:pt idx="18">
                  <c:v>1.6291931067054541</c:v>
                </c:pt>
                <c:pt idx="19">
                  <c:v>1.7914174779092846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1-4683-A6E6-2DECC2E1F0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62284032"/>
        <c:axId val="262285568"/>
      </c:lineChart>
      <c:catAx>
        <c:axId val="2622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2285568"/>
        <c:crosses val="autoZero"/>
        <c:auto val="1"/>
        <c:lblAlgn val="ctr"/>
        <c:lblOffset val="100"/>
        <c:noMultiLvlLbl val="0"/>
      </c:catAx>
      <c:valAx>
        <c:axId val="2622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228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48100366570999"/>
          <c:y val="0.90819783238928509"/>
          <c:w val="0.33303799266858003"/>
          <c:h val="8.6666415944931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58407258758639E-2"/>
          <c:y val="1.922417613429667E-2"/>
          <c:w val="0.91264016367821321"/>
          <c:h val="0.80247783399976214"/>
        </c:manualLayout>
      </c:layout>
      <c:lineChart>
        <c:grouping val="standard"/>
        <c:varyColors val="0"/>
        <c:ser>
          <c:idx val="0"/>
          <c:order val="0"/>
          <c:tx>
            <c:strRef>
              <c:f>'Туризмот во економијата'!$D$5</c:f>
              <c:strCache>
                <c:ptCount val="1"/>
                <c:pt idx="0">
                  <c:v>Учеството во БДП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Тренд</c:name>
            <c:spPr>
              <a:ln w="19050" cap="rnd">
                <a:solidFill>
                  <a:srgbClr val="7030A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'Туризмот во економијата'!$A$6:$A$25</c:f>
              <c:strCach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2022*</c:v>
                </c:pt>
              </c:strCache>
            </c:strRef>
          </c:cat>
          <c:val>
            <c:numRef>
              <c:f>'Туризмот во економијата'!$D$6:$D$25</c:f>
              <c:numCache>
                <c:formatCode>0.0</c:formatCode>
                <c:ptCount val="20"/>
                <c:pt idx="0">
                  <c:v>1.5780032304405758</c:v>
                </c:pt>
                <c:pt idx="1">
                  <c:v>1.2578974735207595</c:v>
                </c:pt>
                <c:pt idx="2">
                  <c:v>1.8174921461385587</c:v>
                </c:pt>
                <c:pt idx="3">
                  <c:v>1.7336638394457056</c:v>
                </c:pt>
                <c:pt idx="4">
                  <c:v>1.2730329937327194</c:v>
                </c:pt>
                <c:pt idx="5">
                  <c:v>1.3405963026344332</c:v>
                </c:pt>
                <c:pt idx="6">
                  <c:v>1.115473853292879</c:v>
                </c:pt>
                <c:pt idx="7">
                  <c:v>1.1840949837181223</c:v>
                </c:pt>
                <c:pt idx="8">
                  <c:v>0.98473456760867406</c:v>
                </c:pt>
                <c:pt idx="9">
                  <c:v>1.0964146362890317</c:v>
                </c:pt>
                <c:pt idx="10">
                  <c:v>1.2769704975781595</c:v>
                </c:pt>
                <c:pt idx="11">
                  <c:v>1.301667263674803</c:v>
                </c:pt>
                <c:pt idx="12">
                  <c:v>1.271304058778562</c:v>
                </c:pt>
                <c:pt idx="13">
                  <c:v>1.5459111325207915</c:v>
                </c:pt>
                <c:pt idx="14">
                  <c:v>1.5709287711219482</c:v>
                </c:pt>
                <c:pt idx="15">
                  <c:v>1.5435070746904711</c:v>
                </c:pt>
                <c:pt idx="16">
                  <c:v>1.5765035925814976</c:v>
                </c:pt>
                <c:pt idx="17">
                  <c:v>0.97538300786594867</c:v>
                </c:pt>
                <c:pt idx="18">
                  <c:v>1.6291931067054541</c:v>
                </c:pt>
                <c:pt idx="19">
                  <c:v>1.7914174779092846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5-D344-8B45-52CC9C78FB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62284032"/>
        <c:axId val="262285568"/>
      </c:lineChart>
      <c:catAx>
        <c:axId val="2622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2285568"/>
        <c:crosses val="autoZero"/>
        <c:auto val="1"/>
        <c:lblAlgn val="ctr"/>
        <c:lblOffset val="100"/>
        <c:noMultiLvlLbl val="0"/>
      </c:catAx>
      <c:valAx>
        <c:axId val="2622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6228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48100366570999"/>
          <c:y val="0.90819783238928509"/>
          <c:w val="0.33303799266858003"/>
          <c:h val="8.6666415944931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19</xdr:col>
      <xdr:colOff>542925</xdr:colOff>
      <xdr:row>17</xdr:row>
      <xdr:rowOff>79075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E6C066-5535-4352-927E-D37D3BE90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19</xdr:col>
      <xdr:colOff>149165</xdr:colOff>
      <xdr:row>37</xdr:row>
      <xdr:rowOff>12399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26D8A9-04E2-4A09-AB2C-9D1FDA93C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41</xdr:row>
      <xdr:rowOff>0</xdr:rowOff>
    </xdr:from>
    <xdr:to>
      <xdr:col>19</xdr:col>
      <xdr:colOff>184209</xdr:colOff>
      <xdr:row>63</xdr:row>
      <xdr:rowOff>49960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18F780-CAB5-47B5-A2A9-84B3767BE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</xdr:row>
      <xdr:rowOff>123825</xdr:rowOff>
    </xdr:from>
    <xdr:to>
      <xdr:col>14</xdr:col>
      <xdr:colOff>147369</xdr:colOff>
      <xdr:row>13</xdr:row>
      <xdr:rowOff>104776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747F2B-E665-4C23-968E-EDF90D90F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17</xdr:row>
      <xdr:rowOff>19050</xdr:rowOff>
    </xdr:from>
    <xdr:to>
      <xdr:col>14</xdr:col>
      <xdr:colOff>221412</xdr:colOff>
      <xdr:row>34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AF82B7-E835-446F-9C05-B0E0EC1BF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114300</xdr:rowOff>
    </xdr:from>
    <xdr:to>
      <xdr:col>7</xdr:col>
      <xdr:colOff>135507</xdr:colOff>
      <xdr:row>50</xdr:row>
      <xdr:rowOff>77817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27C349-D7A8-46EA-8C1E-8B3131066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11</xdr:row>
      <xdr:rowOff>38100</xdr:rowOff>
    </xdr:from>
    <xdr:to>
      <xdr:col>7</xdr:col>
      <xdr:colOff>97407</xdr:colOff>
      <xdr:row>30</xdr:row>
      <xdr:rowOff>116456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3046E7-DE2B-4844-9BB1-F93A2BAB2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18</xdr:col>
      <xdr:colOff>352889</xdr:colOff>
      <xdr:row>16</xdr:row>
      <xdr:rowOff>9004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79415E-9E45-47AA-9944-82CF60B11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455120</xdr:colOff>
      <xdr:row>4</xdr:row>
      <xdr:rowOff>118057</xdr:rowOff>
    </xdr:from>
    <xdr:to>
      <xdr:col>16</xdr:col>
      <xdr:colOff>161746</xdr:colOff>
      <xdr:row>21</xdr:row>
      <xdr:rowOff>62363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638893</xdr:colOff>
      <xdr:row>39</xdr:row>
      <xdr:rowOff>206676</xdr:rowOff>
    </xdr:from>
    <xdr:to>
      <xdr:col>12</xdr:col>
      <xdr:colOff>853654</xdr:colOff>
      <xdr:row>57</xdr:row>
      <xdr:rowOff>35943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086908-A175-DF98-8BD3-D221FF540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1132217</xdr:colOff>
      <xdr:row>46</xdr:row>
      <xdr:rowOff>62901</xdr:rowOff>
    </xdr:from>
    <xdr:to>
      <xdr:col>23</xdr:col>
      <xdr:colOff>404363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67F19C-2BFD-4A4D-B2EB-21D5638E9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889599</xdr:colOff>
      <xdr:row>65</xdr:row>
      <xdr:rowOff>53916</xdr:rowOff>
    </xdr:from>
    <xdr:to>
      <xdr:col>22</xdr:col>
      <xdr:colOff>404363</xdr:colOff>
      <xdr:row>81</xdr:row>
      <xdr:rowOff>17971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3FCD98-301F-427B-9E14-E249B1B59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797763</xdr:colOff>
      <xdr:row>61</xdr:row>
      <xdr:rowOff>124544</xdr:rowOff>
    </xdr:from>
    <xdr:to>
      <xdr:col>9</xdr:col>
      <xdr:colOff>1006415</xdr:colOff>
      <xdr:row>74</xdr:row>
      <xdr:rowOff>154017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9846C4-FAE2-0B96-062F-C8CA24339A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682924</xdr:colOff>
      <xdr:row>81</xdr:row>
      <xdr:rowOff>44929</xdr:rowOff>
    </xdr:from>
    <xdr:to>
      <xdr:col>9</xdr:col>
      <xdr:colOff>956094</xdr:colOff>
      <xdr:row>98</xdr:row>
      <xdr:rowOff>38458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1156D8B-282F-4253-BF50-8C46F1A3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832089</xdr:colOff>
      <xdr:row>17</xdr:row>
      <xdr:rowOff>88599</xdr:rowOff>
    </xdr:from>
    <xdr:to>
      <xdr:col>22</xdr:col>
      <xdr:colOff>161745</xdr:colOff>
      <xdr:row>31</xdr:row>
      <xdr:rowOff>189959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6105B73-1D57-64ED-0D18-4CF3E3B4E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763797</xdr:colOff>
      <xdr:row>32</xdr:row>
      <xdr:rowOff>26957</xdr:rowOff>
    </xdr:from>
    <xdr:to>
      <xdr:col>22</xdr:col>
      <xdr:colOff>93453</xdr:colOff>
      <xdr:row>41</xdr:row>
      <xdr:rowOff>56430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0FBB74C-F9A9-451E-B2E3-C5F73BC0C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v.mk/pdf/2018/3.1.18.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7"/>
  <sheetViews>
    <sheetView topLeftCell="A10" workbookViewId="0">
      <selection activeCell="B37" sqref="B37"/>
    </sheetView>
  </sheetViews>
  <sheetFormatPr defaultColWidth="9.140625" defaultRowHeight="15" x14ac:dyDescent="0.25"/>
  <cols>
    <col min="1" max="1" width="9.140625" style="9"/>
    <col min="2" max="2" width="37.42578125" style="9" customWidth="1"/>
    <col min="3" max="3" width="45.85546875" style="9" customWidth="1"/>
    <col min="4" max="4" width="44.140625" style="9" customWidth="1"/>
    <col min="5" max="5" width="9.140625" style="9"/>
    <col min="6" max="6" width="9" style="9" customWidth="1"/>
    <col min="7" max="16384" width="9.140625" style="9"/>
  </cols>
  <sheetData>
    <row r="1" spans="2:4" ht="15.75" thickBot="1" x14ac:dyDescent="0.3"/>
    <row r="2" spans="2:4" ht="15.75" thickBot="1" x14ac:dyDescent="0.3">
      <c r="B2" s="88" t="s">
        <v>4</v>
      </c>
      <c r="C2" s="89"/>
      <c r="D2" s="90"/>
    </row>
    <row r="3" spans="2:4" x14ac:dyDescent="0.25">
      <c r="B3" s="10" t="s">
        <v>5</v>
      </c>
      <c r="C3" s="11" t="s">
        <v>33</v>
      </c>
      <c r="D3" s="12"/>
    </row>
    <row r="4" spans="2:4" x14ac:dyDescent="0.25">
      <c r="B4" s="10" t="s">
        <v>6</v>
      </c>
      <c r="C4" s="11" t="s">
        <v>34</v>
      </c>
      <c r="D4" s="12"/>
    </row>
    <row r="5" spans="2:4" x14ac:dyDescent="0.25">
      <c r="B5" s="10" t="s">
        <v>7</v>
      </c>
      <c r="C5" s="11" t="s">
        <v>31</v>
      </c>
      <c r="D5" s="12"/>
    </row>
    <row r="6" spans="2:4" x14ac:dyDescent="0.25">
      <c r="B6" s="10" t="s">
        <v>8</v>
      </c>
      <c r="C6" s="39">
        <v>42657</v>
      </c>
      <c r="D6" s="12"/>
    </row>
    <row r="7" spans="2:4" x14ac:dyDescent="0.25">
      <c r="B7" s="10" t="s">
        <v>9</v>
      </c>
      <c r="C7" s="11" t="s">
        <v>10</v>
      </c>
      <c r="D7" s="12"/>
    </row>
    <row r="8" spans="2:4" x14ac:dyDescent="0.25">
      <c r="B8" s="10" t="s">
        <v>11</v>
      </c>
      <c r="C8" s="13" t="s">
        <v>51</v>
      </c>
      <c r="D8" s="12"/>
    </row>
    <row r="9" spans="2:4" ht="15.75" thickBot="1" x14ac:dyDescent="0.3">
      <c r="B9" s="10" t="s">
        <v>12</v>
      </c>
      <c r="C9" s="14" t="s">
        <v>13</v>
      </c>
      <c r="D9" s="12"/>
    </row>
    <row r="10" spans="2:4" ht="15.75" thickBot="1" x14ac:dyDescent="0.3">
      <c r="B10" s="88" t="s">
        <v>14</v>
      </c>
      <c r="C10" s="89"/>
      <c r="D10" s="90"/>
    </row>
    <row r="11" spans="2:4" x14ac:dyDescent="0.25">
      <c r="B11" s="10" t="s">
        <v>15</v>
      </c>
      <c r="C11" s="15" t="s">
        <v>35</v>
      </c>
      <c r="D11" s="12"/>
    </row>
    <row r="12" spans="2:4" x14ac:dyDescent="0.25">
      <c r="B12" s="10" t="s">
        <v>16</v>
      </c>
      <c r="C12" s="15" t="s">
        <v>17</v>
      </c>
      <c r="D12" s="12"/>
    </row>
    <row r="13" spans="2:4" x14ac:dyDescent="0.25">
      <c r="B13" s="16" t="s">
        <v>18</v>
      </c>
      <c r="C13" s="17">
        <v>39435</v>
      </c>
      <c r="D13" s="18"/>
    </row>
    <row r="14" spans="2:4" x14ac:dyDescent="0.25">
      <c r="B14" s="19" t="s">
        <v>19</v>
      </c>
      <c r="C14" s="20" t="s">
        <v>43</v>
      </c>
      <c r="D14" s="21"/>
    </row>
    <row r="15" spans="2:4" x14ac:dyDescent="0.25">
      <c r="B15" s="10" t="s">
        <v>20</v>
      </c>
      <c r="C15" s="15" t="s">
        <v>50</v>
      </c>
      <c r="D15" s="12"/>
    </row>
    <row r="16" spans="2:4" x14ac:dyDescent="0.25">
      <c r="B16" s="10" t="s">
        <v>21</v>
      </c>
      <c r="C16" s="22" t="s">
        <v>22</v>
      </c>
      <c r="D16" s="12"/>
    </row>
    <row r="17" spans="2:6" x14ac:dyDescent="0.25">
      <c r="B17" s="23" t="s">
        <v>23</v>
      </c>
      <c r="C17" s="24">
        <v>44692</v>
      </c>
      <c r="D17" s="25"/>
    </row>
    <row r="18" spans="2:6" x14ac:dyDescent="0.25">
      <c r="B18" s="26" t="s">
        <v>24</v>
      </c>
      <c r="C18" s="27" t="s">
        <v>8</v>
      </c>
      <c r="D18" s="28"/>
    </row>
    <row r="19" spans="2:6" x14ac:dyDescent="0.25">
      <c r="B19" s="29" t="s">
        <v>36</v>
      </c>
      <c r="C19" s="15">
        <v>2008</v>
      </c>
      <c r="D19" s="30"/>
    </row>
    <row r="20" spans="2:6" x14ac:dyDescent="0.25">
      <c r="B20" s="31" t="s">
        <v>37</v>
      </c>
      <c r="C20" s="15">
        <v>2010</v>
      </c>
      <c r="D20" s="12"/>
    </row>
    <row r="21" spans="2:6" x14ac:dyDescent="0.25">
      <c r="B21" s="31" t="s">
        <v>38</v>
      </c>
      <c r="C21" s="15">
        <v>2012</v>
      </c>
      <c r="D21" s="12"/>
    </row>
    <row r="22" spans="2:6" x14ac:dyDescent="0.25">
      <c r="B22" s="31" t="s">
        <v>39</v>
      </c>
      <c r="C22" s="15">
        <v>2014</v>
      </c>
      <c r="D22" s="12"/>
    </row>
    <row r="23" spans="2:6" x14ac:dyDescent="0.25">
      <c r="B23" s="31" t="s">
        <v>40</v>
      </c>
      <c r="C23" s="40">
        <v>2016</v>
      </c>
      <c r="D23" s="41"/>
    </row>
    <row r="24" spans="2:6" x14ac:dyDescent="0.25">
      <c r="B24" s="31" t="s">
        <v>47</v>
      </c>
      <c r="C24" s="40">
        <v>2018</v>
      </c>
      <c r="D24" s="41"/>
    </row>
    <row r="25" spans="2:6" x14ac:dyDescent="0.25">
      <c r="B25" s="31" t="s">
        <v>48</v>
      </c>
      <c r="C25" s="40">
        <v>2020</v>
      </c>
      <c r="D25" s="41"/>
    </row>
    <row r="26" spans="2:6" x14ac:dyDescent="0.25">
      <c r="B26" s="31" t="s">
        <v>49</v>
      </c>
      <c r="C26" s="40">
        <v>2022</v>
      </c>
      <c r="D26" s="41"/>
    </row>
    <row r="27" spans="2:6" ht="15.75" thickBot="1" x14ac:dyDescent="0.3"/>
    <row r="28" spans="2:6" ht="15.75" thickBot="1" x14ac:dyDescent="0.3">
      <c r="B28" s="88" t="s">
        <v>25</v>
      </c>
      <c r="C28" s="89"/>
      <c r="D28" s="90"/>
    </row>
    <row r="29" spans="2:6" x14ac:dyDescent="0.25">
      <c r="B29" s="42" t="s">
        <v>25</v>
      </c>
      <c r="C29" s="43" t="s">
        <v>32</v>
      </c>
      <c r="D29" s="44"/>
    </row>
    <row r="30" spans="2:6" x14ac:dyDescent="0.25">
      <c r="B30" s="10" t="s">
        <v>26</v>
      </c>
      <c r="C30" s="91" t="s">
        <v>42</v>
      </c>
      <c r="D30" s="92"/>
    </row>
    <row r="31" spans="2:6" ht="48.75" customHeight="1" x14ac:dyDescent="0.25">
      <c r="B31" s="45"/>
      <c r="C31" s="86" t="s">
        <v>44</v>
      </c>
      <c r="D31" s="87"/>
    </row>
    <row r="32" spans="2:6" x14ac:dyDescent="0.25">
      <c r="B32" s="45"/>
      <c r="C32" s="86"/>
      <c r="D32" s="87"/>
      <c r="F32" s="46"/>
    </row>
    <row r="33" spans="2:4" ht="15.75" thickBot="1" x14ac:dyDescent="0.3">
      <c r="B33" s="47"/>
      <c r="C33" s="37"/>
      <c r="D33" s="38"/>
    </row>
    <row r="34" spans="2:4" ht="15.75" thickBot="1" x14ac:dyDescent="0.3">
      <c r="B34" s="88" t="s">
        <v>27</v>
      </c>
      <c r="C34" s="89"/>
      <c r="D34" s="90"/>
    </row>
    <row r="35" spans="2:4" x14ac:dyDescent="0.25">
      <c r="B35" s="32" t="s">
        <v>28</v>
      </c>
      <c r="C35" s="33" t="s">
        <v>29</v>
      </c>
      <c r="D35" s="34" t="s">
        <v>30</v>
      </c>
    </row>
    <row r="36" spans="2:4" ht="105" x14ac:dyDescent="0.25">
      <c r="B36" s="35" t="s">
        <v>41</v>
      </c>
      <c r="C36" s="15" t="s">
        <v>33</v>
      </c>
      <c r="D36" s="48" t="s">
        <v>46</v>
      </c>
    </row>
    <row r="37" spans="2:4" ht="15.75" thickBot="1" x14ac:dyDescent="0.3">
      <c r="B37" s="36"/>
      <c r="C37" s="37"/>
      <c r="D37" s="49"/>
    </row>
  </sheetData>
  <mergeCells count="7">
    <mergeCell ref="C31:D31"/>
    <mergeCell ref="C32:D32"/>
    <mergeCell ref="B34:D34"/>
    <mergeCell ref="B2:D2"/>
    <mergeCell ref="B10:D10"/>
    <mergeCell ref="B28:D28"/>
    <mergeCell ref="C30:D30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30" r:id="rId1" xr:uid="{00000000-0004-0000-0000-000000000000}"/>
  </hyperlinks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AF65-8393-42BF-BE65-CB755B34C91E}">
  <dimension ref="A3:T40"/>
  <sheetViews>
    <sheetView workbookViewId="0">
      <selection activeCell="F43" sqref="F43"/>
    </sheetView>
  </sheetViews>
  <sheetFormatPr defaultRowHeight="12.75" x14ac:dyDescent="0.2"/>
  <cols>
    <col min="6" max="6" width="21.28515625" customWidth="1"/>
  </cols>
  <sheetData>
    <row r="3" spans="1:20" x14ac:dyDescent="0.2">
      <c r="A3" s="83" t="s">
        <v>73</v>
      </c>
      <c r="J3" s="93" t="s">
        <v>70</v>
      </c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0" x14ac:dyDescent="0.2">
      <c r="A4" s="59"/>
    </row>
    <row r="5" spans="1:20" ht="60" x14ac:dyDescent="0.2">
      <c r="A5" s="67"/>
      <c r="B5" s="67" t="s">
        <v>52</v>
      </c>
      <c r="C5" s="68" t="s">
        <v>69</v>
      </c>
      <c r="D5" s="67" t="s">
        <v>53</v>
      </c>
      <c r="E5" s="68" t="s">
        <v>68</v>
      </c>
      <c r="F5" s="69" t="s">
        <v>60</v>
      </c>
      <c r="G5" s="68" t="s">
        <v>67</v>
      </c>
    </row>
    <row r="6" spans="1:20" ht="15" x14ac:dyDescent="0.25">
      <c r="A6" s="70">
        <v>2002</v>
      </c>
      <c r="B6" s="71">
        <v>9982</v>
      </c>
      <c r="C6" s="72">
        <v>100</v>
      </c>
      <c r="D6" s="71">
        <v>1762</v>
      </c>
      <c r="E6" s="72">
        <v>100</v>
      </c>
      <c r="F6" s="73">
        <v>4830220064</v>
      </c>
      <c r="G6" s="72">
        <v>100</v>
      </c>
    </row>
    <row r="7" spans="1:20" ht="15" x14ac:dyDescent="0.25">
      <c r="A7" s="70">
        <v>2003</v>
      </c>
      <c r="B7" s="71">
        <v>9800</v>
      </c>
      <c r="C7" s="72">
        <v>98.176718092566617</v>
      </c>
      <c r="D7" s="71">
        <v>1760</v>
      </c>
      <c r="E7" s="72">
        <v>99.886492622020427</v>
      </c>
      <c r="F7" s="73">
        <v>5066442764</v>
      </c>
      <c r="G7" s="72">
        <v>104.89051630919646</v>
      </c>
    </row>
    <row r="8" spans="1:20" ht="15" x14ac:dyDescent="0.25">
      <c r="A8" s="70">
        <v>2004</v>
      </c>
      <c r="B8" s="71">
        <v>10226</v>
      </c>
      <c r="C8" s="72">
        <v>102.44439991985574</v>
      </c>
      <c r="D8" s="71">
        <v>2272</v>
      </c>
      <c r="E8" s="72">
        <v>128.94438138479001</v>
      </c>
      <c r="F8" s="73">
        <v>5490437818</v>
      </c>
      <c r="G8" s="72">
        <v>113.66848187561169</v>
      </c>
    </row>
    <row r="9" spans="1:20" ht="15" x14ac:dyDescent="0.25">
      <c r="A9" s="70">
        <v>2005</v>
      </c>
      <c r="B9" s="71">
        <v>10671</v>
      </c>
      <c r="C9" s="72">
        <v>106.90242436385493</v>
      </c>
      <c r="D9" s="71">
        <v>2190</v>
      </c>
      <c r="E9" s="72">
        <v>124.29057888762769</v>
      </c>
      <c r="F9" s="73">
        <v>5993918168</v>
      </c>
      <c r="G9" s="72">
        <v>124.09203076839357</v>
      </c>
    </row>
    <row r="10" spans="1:20" ht="15" x14ac:dyDescent="0.25">
      <c r="A10" s="70">
        <v>2006</v>
      </c>
      <c r="B10" s="71">
        <v>9857</v>
      </c>
      <c r="C10" s="72">
        <v>98.747745942696852</v>
      </c>
      <c r="D10" s="71">
        <v>2058</v>
      </c>
      <c r="E10" s="72">
        <v>116.79909194097617</v>
      </c>
      <c r="F10" s="73">
        <v>6196799298</v>
      </c>
      <c r="G10" s="72">
        <v>128.29227687130074</v>
      </c>
    </row>
    <row r="11" spans="1:20" ht="15" x14ac:dyDescent="0.25">
      <c r="A11" s="70">
        <v>2007</v>
      </c>
      <c r="B11" s="71">
        <v>10706</v>
      </c>
      <c r="C11" s="72">
        <v>107.25305549989983</v>
      </c>
      <c r="D11" s="71">
        <v>2006</v>
      </c>
      <c r="E11" s="72">
        <v>113.84790011350738</v>
      </c>
      <c r="F11" s="73">
        <v>7169203511</v>
      </c>
      <c r="G11" s="72">
        <v>148.42395203549052</v>
      </c>
    </row>
    <row r="12" spans="1:20" ht="15" x14ac:dyDescent="0.25">
      <c r="A12" s="70">
        <v>2008</v>
      </c>
      <c r="B12" s="71">
        <v>11400</v>
      </c>
      <c r="C12" s="72">
        <v>114.20557002604687</v>
      </c>
      <c r="D12" s="71">
        <v>2035</v>
      </c>
      <c r="E12" s="72">
        <v>115.49375709421112</v>
      </c>
      <c r="F12" s="73">
        <v>8125392247</v>
      </c>
      <c r="G12" s="72">
        <v>168.21991833372499</v>
      </c>
    </row>
    <row r="13" spans="1:20" ht="15" x14ac:dyDescent="0.25">
      <c r="A13" s="70">
        <v>2009</v>
      </c>
      <c r="B13" s="71">
        <v>12039</v>
      </c>
      <c r="C13" s="72">
        <v>120.60709276698056</v>
      </c>
      <c r="D13" s="71">
        <v>1967</v>
      </c>
      <c r="E13" s="72">
        <v>111.63450624290579</v>
      </c>
      <c r="F13" s="73">
        <v>7636015743</v>
      </c>
      <c r="G13" s="72">
        <v>158.08836123040874</v>
      </c>
    </row>
    <row r="14" spans="1:20" ht="15" x14ac:dyDescent="0.25">
      <c r="A14" s="70">
        <v>2010</v>
      </c>
      <c r="B14" s="71">
        <v>12250</v>
      </c>
      <c r="C14" s="72">
        <v>122.72089761570828</v>
      </c>
      <c r="D14" s="71">
        <v>1914</v>
      </c>
      <c r="E14" s="72">
        <v>108.62656072644722</v>
      </c>
      <c r="F14" s="73">
        <v>7352408110</v>
      </c>
      <c r="G14" s="72">
        <v>152.21683510443057</v>
      </c>
    </row>
    <row r="15" spans="1:20" ht="15" x14ac:dyDescent="0.25">
      <c r="A15" s="70">
        <v>2011</v>
      </c>
      <c r="B15" s="71">
        <v>12308</v>
      </c>
      <c r="C15" s="72">
        <v>123.30194349829694</v>
      </c>
      <c r="D15" s="71">
        <v>1950</v>
      </c>
      <c r="E15" s="72">
        <v>110.66969353007946</v>
      </c>
      <c r="F15" s="73">
        <v>7816342911</v>
      </c>
      <c r="G15" s="72">
        <v>161.82167287274967</v>
      </c>
    </row>
    <row r="16" spans="1:20" ht="15" x14ac:dyDescent="0.25">
      <c r="A16" s="70">
        <v>2012</v>
      </c>
      <c r="B16" s="71">
        <v>12441</v>
      </c>
      <c r="C16" s="72">
        <v>124.63434181526749</v>
      </c>
      <c r="D16" s="71">
        <v>1949</v>
      </c>
      <c r="E16" s="72">
        <v>110.61293984108967</v>
      </c>
      <c r="F16" s="73">
        <v>8166263703</v>
      </c>
      <c r="G16" s="72">
        <v>169.06607969818577</v>
      </c>
    </row>
    <row r="17" spans="1:20" ht="15" x14ac:dyDescent="0.25">
      <c r="A17" s="70">
        <v>2013</v>
      </c>
      <c r="B17" s="71">
        <v>12770</v>
      </c>
      <c r="C17" s="72">
        <v>127.93027449408936</v>
      </c>
      <c r="D17" s="71">
        <v>1957</v>
      </c>
      <c r="E17" s="72">
        <v>111.06696935300795</v>
      </c>
      <c r="F17" s="73">
        <v>8419068982</v>
      </c>
      <c r="G17" s="72">
        <v>174.29990498254864</v>
      </c>
    </row>
    <row r="18" spans="1:20" ht="15" x14ac:dyDescent="0.25">
      <c r="A18" s="70">
        <v>2014</v>
      </c>
      <c r="B18" s="71">
        <v>13076</v>
      </c>
      <c r="C18" s="72">
        <v>130.99579242636744</v>
      </c>
      <c r="D18" s="71">
        <v>2004</v>
      </c>
      <c r="E18" s="72">
        <v>113.73439273552781</v>
      </c>
      <c r="F18" s="73">
        <v>9289810876</v>
      </c>
      <c r="G18" s="72">
        <v>192.326866124334</v>
      </c>
    </row>
    <row r="19" spans="1:20" ht="15" x14ac:dyDescent="0.25">
      <c r="A19" s="70">
        <v>2015</v>
      </c>
      <c r="B19" s="71">
        <v>14874</v>
      </c>
      <c r="C19" s="72">
        <v>149.00821478661589</v>
      </c>
      <c r="D19" s="71">
        <v>2084</v>
      </c>
      <c r="E19" s="72">
        <v>118.27468785471056</v>
      </c>
      <c r="F19" s="73">
        <v>10338132402</v>
      </c>
      <c r="G19" s="72">
        <v>214.03025669680957</v>
      </c>
      <c r="J19" s="93" t="s">
        <v>71</v>
      </c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ht="15" x14ac:dyDescent="0.25">
      <c r="A20" s="70">
        <v>2016</v>
      </c>
      <c r="B20" s="71">
        <v>15209</v>
      </c>
      <c r="C20" s="72">
        <v>152.36425566018835</v>
      </c>
      <c r="D20" s="71">
        <v>2212</v>
      </c>
      <c r="E20" s="72">
        <v>125.53916004540295</v>
      </c>
      <c r="F20" s="73">
        <v>10836358774</v>
      </c>
      <c r="G20" s="72">
        <v>224.34503253307673</v>
      </c>
    </row>
    <row r="21" spans="1:20" ht="15" x14ac:dyDescent="0.25">
      <c r="A21" s="70">
        <v>2017</v>
      </c>
      <c r="B21" s="71">
        <v>15665</v>
      </c>
      <c r="C21" s="72">
        <v>156.93247846123023</v>
      </c>
      <c r="D21" s="71">
        <v>2260</v>
      </c>
      <c r="E21" s="72">
        <v>128.2633371169126</v>
      </c>
      <c r="F21" s="73">
        <v>12190403698</v>
      </c>
      <c r="G21" s="72">
        <v>252.37781170377747</v>
      </c>
    </row>
    <row r="22" spans="1:20" ht="15" x14ac:dyDescent="0.25">
      <c r="A22" s="70">
        <v>2018</v>
      </c>
      <c r="B22" s="71">
        <v>16985</v>
      </c>
      <c r="C22" s="72">
        <v>170.15628130635145</v>
      </c>
      <c r="D22" s="71">
        <v>2301</v>
      </c>
      <c r="E22" s="72">
        <v>130.59023836549375</v>
      </c>
      <c r="F22" s="73">
        <v>15167428816</v>
      </c>
      <c r="G22" s="72">
        <v>314.01113437965296</v>
      </c>
    </row>
    <row r="23" spans="1:20" ht="15" x14ac:dyDescent="0.25">
      <c r="A23" s="70">
        <v>2019</v>
      </c>
      <c r="B23" s="71">
        <v>17662</v>
      </c>
      <c r="C23" s="72">
        <v>176.93848928070528</v>
      </c>
      <c r="D23" s="71">
        <v>2340</v>
      </c>
      <c r="E23" s="72">
        <v>132.80363223609535</v>
      </c>
      <c r="F23" s="73">
        <v>16654742313</v>
      </c>
      <c r="G23" s="72">
        <v>344.80297154842015</v>
      </c>
    </row>
    <row r="24" spans="1:20" ht="15" x14ac:dyDescent="0.25">
      <c r="A24" s="70">
        <v>2020</v>
      </c>
      <c r="B24" s="71">
        <v>16164</v>
      </c>
      <c r="C24" s="72">
        <v>161.93147665798438</v>
      </c>
      <c r="D24" s="71">
        <v>2124</v>
      </c>
      <c r="E24" s="72">
        <v>120.54483541430191</v>
      </c>
      <c r="F24" s="73">
        <v>10163898963</v>
      </c>
      <c r="G24" s="72">
        <v>210.4231034679417</v>
      </c>
    </row>
    <row r="25" spans="1:20" ht="15" x14ac:dyDescent="0.25">
      <c r="A25" s="70">
        <v>2021</v>
      </c>
      <c r="B25" s="71">
        <v>13056</v>
      </c>
      <c r="C25" s="72">
        <v>130.79543177719896</v>
      </c>
      <c r="D25" s="71">
        <v>2147</v>
      </c>
      <c r="E25" s="72">
        <v>121.85017026106696</v>
      </c>
      <c r="F25" s="73">
        <v>13346492000</v>
      </c>
      <c r="G25" s="72">
        <v>276.3122968138124</v>
      </c>
    </row>
    <row r="27" spans="1:20" ht="15.75" x14ac:dyDescent="0.25">
      <c r="A27" s="7" t="s">
        <v>1</v>
      </c>
    </row>
    <row r="40" spans="10:20" x14ac:dyDescent="0.2">
      <c r="J40" s="93" t="s">
        <v>72</v>
      </c>
      <c r="K40" s="94"/>
      <c r="L40" s="94"/>
      <c r="M40" s="94"/>
      <c r="N40" s="94"/>
      <c r="O40" s="94"/>
      <c r="P40" s="94"/>
      <c r="Q40" s="94"/>
      <c r="R40" s="94"/>
      <c r="S40" s="94"/>
      <c r="T40" s="94"/>
    </row>
  </sheetData>
  <mergeCells count="3">
    <mergeCell ref="J3:T3"/>
    <mergeCell ref="J19:T19"/>
    <mergeCell ref="J40:T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1F30-7DFF-4086-8AA2-0ABF5871A877}">
  <dimension ref="B3:N16"/>
  <sheetViews>
    <sheetView workbookViewId="0">
      <selection activeCell="C47" sqref="C47"/>
    </sheetView>
  </sheetViews>
  <sheetFormatPr defaultRowHeight="12.75" x14ac:dyDescent="0.2"/>
  <sheetData>
    <row r="3" spans="2:14" x14ac:dyDescent="0.2">
      <c r="G3" s="93" t="s">
        <v>80</v>
      </c>
      <c r="H3" s="94"/>
      <c r="I3" s="94"/>
      <c r="J3" s="94"/>
      <c r="K3" s="94"/>
      <c r="L3" s="94"/>
      <c r="M3" s="94"/>
      <c r="N3" s="94"/>
    </row>
    <row r="4" spans="2:14" x14ac:dyDescent="0.2">
      <c r="B4" s="83" t="s">
        <v>77</v>
      </c>
    </row>
    <row r="5" spans="2:14" ht="89.25" x14ac:dyDescent="0.2">
      <c r="B5" s="81"/>
      <c r="C5" s="82" t="s">
        <v>62</v>
      </c>
      <c r="D5" s="82" t="s">
        <v>63</v>
      </c>
    </row>
    <row r="6" spans="2:14" ht="15" x14ac:dyDescent="0.25">
      <c r="B6" s="80">
        <v>2017</v>
      </c>
      <c r="C6" s="84">
        <v>32705</v>
      </c>
      <c r="D6" s="84">
        <v>100</v>
      </c>
    </row>
    <row r="7" spans="2:14" ht="15" x14ac:dyDescent="0.25">
      <c r="B7" s="80">
        <v>2018</v>
      </c>
      <c r="C7" s="84">
        <v>38155</v>
      </c>
      <c r="D7" s="84">
        <v>116.66411863629413</v>
      </c>
    </row>
    <row r="8" spans="2:14" ht="15" x14ac:dyDescent="0.25">
      <c r="B8" s="80">
        <v>2019</v>
      </c>
      <c r="C8" s="84">
        <v>39592</v>
      </c>
      <c r="D8" s="84">
        <v>121.05794221067114</v>
      </c>
    </row>
    <row r="9" spans="2:14" ht="15" x14ac:dyDescent="0.25">
      <c r="B9" s="80">
        <v>2020</v>
      </c>
      <c r="C9" s="84">
        <v>25205</v>
      </c>
      <c r="D9" s="84">
        <v>77.06772664730164</v>
      </c>
    </row>
    <row r="10" spans="2:14" ht="15" x14ac:dyDescent="0.25">
      <c r="B10" s="80">
        <v>2021</v>
      </c>
      <c r="C10" s="84">
        <v>38504</v>
      </c>
      <c r="D10" s="84">
        <v>117.73123375630638</v>
      </c>
    </row>
    <row r="11" spans="2:14" ht="15" x14ac:dyDescent="0.25">
      <c r="B11" s="80">
        <v>2022</v>
      </c>
      <c r="C11" s="85">
        <v>48038</v>
      </c>
      <c r="D11" s="84">
        <v>146.88273964225652</v>
      </c>
    </row>
    <row r="15" spans="2:14" ht="15.75" x14ac:dyDescent="0.25">
      <c r="B15" s="63" t="s">
        <v>55</v>
      </c>
    </row>
    <row r="16" spans="2:14" x14ac:dyDescent="0.2">
      <c r="F16" s="93" t="s">
        <v>81</v>
      </c>
      <c r="G16" s="94"/>
      <c r="H16" s="94"/>
      <c r="I16" s="94"/>
      <c r="J16" s="94"/>
      <c r="K16" s="94"/>
      <c r="L16" s="94"/>
      <c r="M16" s="94"/>
    </row>
  </sheetData>
  <mergeCells count="2">
    <mergeCell ref="G3:N3"/>
    <mergeCell ref="F16:M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FAFA-4C5E-4491-BD52-D9EE745DF5C0}">
  <dimension ref="B4:M53"/>
  <sheetViews>
    <sheetView topLeftCell="B1" workbookViewId="0">
      <selection activeCell="M27" sqref="M27"/>
    </sheetView>
  </sheetViews>
  <sheetFormatPr defaultRowHeight="12.75" x14ac:dyDescent="0.2"/>
  <cols>
    <col min="2" max="2" width="31" customWidth="1"/>
    <col min="3" max="5" width="11.7109375" customWidth="1"/>
    <col min="6" max="6" width="13.7109375" customWidth="1"/>
    <col min="7" max="7" width="12.5703125" customWidth="1"/>
    <col min="8" max="8" width="12" customWidth="1"/>
    <col min="9" max="9" width="13" customWidth="1"/>
    <col min="10" max="13" width="11.7109375" bestFit="1" customWidth="1"/>
  </cols>
  <sheetData>
    <row r="4" spans="2:13" x14ac:dyDescent="0.2">
      <c r="B4" s="1" t="s">
        <v>78</v>
      </c>
      <c r="L4" s="1"/>
      <c r="M4" s="1"/>
    </row>
    <row r="5" spans="2:13" x14ac:dyDescent="0.2">
      <c r="L5" s="1"/>
      <c r="M5" s="1"/>
    </row>
    <row r="6" spans="2:13" ht="15" x14ac:dyDescent="0.25">
      <c r="B6" s="74"/>
      <c r="C6" s="75">
        <v>2012</v>
      </c>
      <c r="D6" s="75">
        <v>2013</v>
      </c>
      <c r="E6" s="75">
        <v>2014</v>
      </c>
      <c r="F6" s="75">
        <v>2015</v>
      </c>
      <c r="G6" s="75">
        <v>2016</v>
      </c>
      <c r="H6" s="75">
        <v>2017</v>
      </c>
      <c r="I6" s="75">
        <v>2018</v>
      </c>
      <c r="J6" s="75">
        <v>2019</v>
      </c>
      <c r="K6" s="75">
        <v>2020</v>
      </c>
      <c r="L6" s="75">
        <v>2021</v>
      </c>
      <c r="M6" s="75">
        <v>2022</v>
      </c>
    </row>
    <row r="7" spans="2:13" ht="45" x14ac:dyDescent="0.25">
      <c r="B7" s="76" t="s">
        <v>64</v>
      </c>
      <c r="C7" s="77">
        <v>11555</v>
      </c>
      <c r="D7" s="77">
        <v>15184</v>
      </c>
      <c r="E7" s="77">
        <v>16147</v>
      </c>
      <c r="F7" s="77">
        <v>17451.12</v>
      </c>
      <c r="G7" s="77">
        <v>20335.7</v>
      </c>
      <c r="H7" s="77">
        <v>22038.89</v>
      </c>
      <c r="I7" s="77">
        <v>23567.26</v>
      </c>
      <c r="J7" s="77">
        <v>25469.81</v>
      </c>
      <c r="K7" s="77">
        <v>16351.12</v>
      </c>
      <c r="L7" s="77">
        <v>25952.29</v>
      </c>
      <c r="M7" s="77">
        <v>32389.652145756401</v>
      </c>
    </row>
    <row r="8" spans="2:13" ht="30" x14ac:dyDescent="0.25">
      <c r="B8" s="76" t="s">
        <v>66</v>
      </c>
      <c r="C8" s="78">
        <f>C7/C9</f>
        <v>1.2988896207984209E-2</v>
      </c>
      <c r="D8" s="78">
        <f t="shared" ref="D8:M8" si="0">D7/D9</f>
        <v>1.6324406729732375E-2</v>
      </c>
      <c r="E8" s="78">
        <f t="shared" si="0"/>
        <v>1.6436613123231338E-2</v>
      </c>
      <c r="F8" s="78">
        <f t="shared" si="0"/>
        <v>1.6742999289816186E-2</v>
      </c>
      <c r="G8" s="78">
        <f t="shared" si="0"/>
        <v>1.8514812446307413E-2</v>
      </c>
      <c r="H8" s="78">
        <f t="shared" si="0"/>
        <v>1.9083788780413214E-2</v>
      </c>
      <c r="I8" s="78">
        <f t="shared" si="0"/>
        <v>1.8689517719726673E-2</v>
      </c>
      <c r="J8" s="78">
        <f t="shared" si="0"/>
        <v>1.9282228928430095E-2</v>
      </c>
      <c r="K8" s="78">
        <f t="shared" si="0"/>
        <v>1.3077949276469028E-2</v>
      </c>
      <c r="L8" s="78">
        <f t="shared" si="0"/>
        <v>1.8237759698172984E-2</v>
      </c>
      <c r="M8" s="78">
        <f t="shared" si="0"/>
        <v>1.9834769049272966E-2</v>
      </c>
    </row>
    <row r="9" spans="2:13" ht="45" x14ac:dyDescent="0.25">
      <c r="B9" s="76" t="s">
        <v>65</v>
      </c>
      <c r="C9" s="79">
        <v>889606</v>
      </c>
      <c r="D9" s="79">
        <v>930141</v>
      </c>
      <c r="E9" s="79">
        <v>982380</v>
      </c>
      <c r="F9" s="79">
        <v>1042293.54</v>
      </c>
      <c r="G9" s="79">
        <v>1098347.6100000001</v>
      </c>
      <c r="H9" s="79">
        <v>1154848.77</v>
      </c>
      <c r="I9" s="79">
        <v>1260988.1299999999</v>
      </c>
      <c r="J9" s="79">
        <v>1320895.53</v>
      </c>
      <c r="K9" s="79">
        <v>1250281.6499999999</v>
      </c>
      <c r="L9" s="79">
        <f>1422997694.31658/1000</f>
        <v>1422997.69431658</v>
      </c>
      <c r="M9" s="79">
        <f>1632973495.44605/1000</f>
        <v>1632973.4954460498</v>
      </c>
    </row>
    <row r="11" spans="2:13" x14ac:dyDescent="0.2">
      <c r="B11" s="93" t="s">
        <v>79</v>
      </c>
      <c r="C11" s="94"/>
      <c r="D11" s="94"/>
      <c r="E11" s="94"/>
      <c r="F11" s="94"/>
      <c r="G11" s="94"/>
      <c r="H11" s="94"/>
    </row>
    <row r="29" spans="2:9" ht="15" x14ac:dyDescent="0.2">
      <c r="B29" s="95"/>
      <c r="C29" s="96"/>
      <c r="D29" s="96"/>
      <c r="E29" s="96"/>
      <c r="F29" s="96"/>
      <c r="G29" s="96"/>
      <c r="H29" s="96"/>
      <c r="I29" s="96"/>
    </row>
    <row r="33" spans="2:9" x14ac:dyDescent="0.2">
      <c r="B33" s="95" t="s">
        <v>75</v>
      </c>
      <c r="C33" s="96"/>
      <c r="D33" s="96"/>
      <c r="E33" s="96"/>
      <c r="F33" s="96"/>
      <c r="G33" s="96"/>
      <c r="H33" s="96"/>
      <c r="I33" s="96"/>
    </row>
    <row r="41" spans="2:9" x14ac:dyDescent="0.2">
      <c r="F41" s="83" t="s">
        <v>74</v>
      </c>
    </row>
    <row r="53" spans="2:2" ht="15.75" x14ac:dyDescent="0.25">
      <c r="B53" s="7" t="s">
        <v>1</v>
      </c>
    </row>
  </sheetData>
  <mergeCells count="3">
    <mergeCell ref="B33:I33"/>
    <mergeCell ref="B29:I29"/>
    <mergeCell ref="B11:H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0A2A-D85A-4570-8449-DD94026E0121}">
  <dimension ref="B2:S27"/>
  <sheetViews>
    <sheetView workbookViewId="0">
      <selection activeCell="J41" sqref="J41"/>
    </sheetView>
  </sheetViews>
  <sheetFormatPr defaultRowHeight="12.75" x14ac:dyDescent="0.2"/>
  <sheetData>
    <row r="2" spans="2:19" x14ac:dyDescent="0.2">
      <c r="G2" s="93" t="s">
        <v>76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4" spans="2:19" ht="132" x14ac:dyDescent="0.2">
      <c r="B4" s="2"/>
      <c r="C4" s="8" t="s">
        <v>3</v>
      </c>
      <c r="D4" s="3" t="s">
        <v>57</v>
      </c>
      <c r="E4" s="3" t="s">
        <v>0</v>
      </c>
    </row>
    <row r="5" spans="2:19" x14ac:dyDescent="0.2">
      <c r="B5" s="4">
        <v>2003</v>
      </c>
      <c r="C5" s="50">
        <v>4240</v>
      </c>
      <c r="D5" s="50">
        <v>268694</v>
      </c>
      <c r="E5" s="51">
        <f>(C5/D5)*100</f>
        <v>1.5780032304405758</v>
      </c>
    </row>
    <row r="6" spans="2:19" x14ac:dyDescent="0.2">
      <c r="B6" s="4">
        <v>2004</v>
      </c>
      <c r="C6" s="50">
        <v>3532</v>
      </c>
      <c r="D6" s="50">
        <v>280786</v>
      </c>
      <c r="E6" s="51">
        <f>(C6/D6)*100</f>
        <v>1.2578974735207595</v>
      </c>
    </row>
    <row r="7" spans="2:19" x14ac:dyDescent="0.2">
      <c r="B7" s="4">
        <v>2005</v>
      </c>
      <c r="C7" s="50">
        <v>5606</v>
      </c>
      <c r="D7" s="50">
        <v>308447</v>
      </c>
      <c r="E7" s="51">
        <f>(C7/D7)*100</f>
        <v>1.8174921461385587</v>
      </c>
    </row>
    <row r="8" spans="2:19" x14ac:dyDescent="0.2">
      <c r="B8" s="4">
        <v>2006</v>
      </c>
      <c r="C8" s="50">
        <v>5805</v>
      </c>
      <c r="D8" s="50">
        <v>334840</v>
      </c>
      <c r="E8" s="51">
        <f>(C8/D8)*100</f>
        <v>1.7336638394457056</v>
      </c>
    </row>
    <row r="9" spans="2:19" x14ac:dyDescent="0.2">
      <c r="B9" s="4">
        <v>2007</v>
      </c>
      <c r="C9" s="5">
        <v>4747</v>
      </c>
      <c r="D9" s="5">
        <v>372889</v>
      </c>
      <c r="E9" s="51">
        <f>(C9/D9)*100</f>
        <v>1.2730329937327194</v>
      </c>
    </row>
    <row r="10" spans="2:19" x14ac:dyDescent="0.2">
      <c r="B10" s="4">
        <v>2008</v>
      </c>
      <c r="C10" s="5">
        <v>5562</v>
      </c>
      <c r="D10" s="5">
        <v>414890</v>
      </c>
      <c r="E10" s="51">
        <f t="shared" ref="E10:E14" si="0">(C10/D10)*100</f>
        <v>1.3405963026344332</v>
      </c>
    </row>
    <row r="11" spans="2:19" x14ac:dyDescent="0.2">
      <c r="B11" s="4">
        <v>2009</v>
      </c>
      <c r="C11" s="5">
        <v>4625</v>
      </c>
      <c r="D11" s="5">
        <v>414622</v>
      </c>
      <c r="E11" s="51">
        <f t="shared" si="0"/>
        <v>1.115473853292879</v>
      </c>
    </row>
    <row r="12" spans="2:19" x14ac:dyDescent="0.2">
      <c r="B12" s="4">
        <v>2010</v>
      </c>
      <c r="C12" s="5">
        <v>5178</v>
      </c>
      <c r="D12" s="5">
        <v>437296</v>
      </c>
      <c r="E12" s="51">
        <f t="shared" si="0"/>
        <v>1.1840949837181223</v>
      </c>
    </row>
    <row r="13" spans="2:19" x14ac:dyDescent="0.2">
      <c r="B13" s="4">
        <v>2011</v>
      </c>
      <c r="C13" s="5">
        <v>4571</v>
      </c>
      <c r="D13" s="5">
        <v>464186</v>
      </c>
      <c r="E13" s="51">
        <f t="shared" si="0"/>
        <v>0.98473456760867406</v>
      </c>
    </row>
    <row r="14" spans="2:19" x14ac:dyDescent="0.2">
      <c r="B14" s="4">
        <v>2012</v>
      </c>
      <c r="C14" s="5">
        <v>5117</v>
      </c>
      <c r="D14" s="5">
        <v>466703</v>
      </c>
      <c r="E14" s="51">
        <f t="shared" si="0"/>
        <v>1.0964146362890317</v>
      </c>
    </row>
    <row r="15" spans="2:19" x14ac:dyDescent="0.2">
      <c r="B15" s="4">
        <v>2013</v>
      </c>
      <c r="C15" s="5">
        <v>6409</v>
      </c>
      <c r="D15" s="5">
        <v>501891</v>
      </c>
      <c r="E15" s="51">
        <f>(C15/D15)*100</f>
        <v>1.2769704975781595</v>
      </c>
    </row>
    <row r="16" spans="2:19" x14ac:dyDescent="0.2">
      <c r="B16" s="4">
        <v>2014</v>
      </c>
      <c r="C16" s="5">
        <v>6868</v>
      </c>
      <c r="D16" s="5">
        <v>527631</v>
      </c>
      <c r="E16" s="51">
        <f>(C16/D16)*100</f>
        <v>1.301667263674803</v>
      </c>
    </row>
    <row r="17" spans="2:5" x14ac:dyDescent="0.2">
      <c r="B17" s="4">
        <v>2015</v>
      </c>
      <c r="C17" s="5">
        <v>7106</v>
      </c>
      <c r="D17" s="5">
        <v>558953.61545744387</v>
      </c>
      <c r="E17" s="51">
        <f t="shared" ref="E17:E18" si="1">(C17/D17)*100</f>
        <v>1.271304058778562</v>
      </c>
    </row>
    <row r="18" spans="2:5" x14ac:dyDescent="0.2">
      <c r="B18" s="4">
        <v>2016</v>
      </c>
      <c r="C18" s="5">
        <v>9195</v>
      </c>
      <c r="D18" s="5">
        <v>594794.86282024905</v>
      </c>
      <c r="E18" s="51">
        <f t="shared" si="1"/>
        <v>1.5459111325207915</v>
      </c>
    </row>
    <row r="19" spans="2:5" x14ac:dyDescent="0.2">
      <c r="B19" s="4">
        <v>2017</v>
      </c>
      <c r="C19" s="5">
        <v>9710</v>
      </c>
      <c r="D19" s="5">
        <v>618105.68235154136</v>
      </c>
      <c r="E19" s="51">
        <f>(C19/D19)*100</f>
        <v>1.5709287711219482</v>
      </c>
    </row>
    <row r="20" spans="2:5" x14ac:dyDescent="0.2">
      <c r="B20" s="4">
        <v>2018</v>
      </c>
      <c r="C20" s="5">
        <v>10200.701745057289</v>
      </c>
      <c r="D20" s="50">
        <v>660878.19824880932</v>
      </c>
      <c r="E20" s="51">
        <f>(C20/D20)*100</f>
        <v>1.5435070746904711</v>
      </c>
    </row>
    <row r="21" spans="2:5" x14ac:dyDescent="0.2">
      <c r="B21" s="4">
        <v>2019</v>
      </c>
      <c r="C21" s="5">
        <v>10920.170394317087</v>
      </c>
      <c r="D21" s="50">
        <v>692682.87403237016</v>
      </c>
      <c r="E21" s="51">
        <f t="shared" ref="E21:E22" si="2">(C21/D21)*100</f>
        <v>1.5765035925814976</v>
      </c>
    </row>
    <row r="22" spans="2:5" x14ac:dyDescent="0.2">
      <c r="B22" s="4">
        <v>2020</v>
      </c>
      <c r="C22" s="5">
        <v>6528.0451291618847</v>
      </c>
      <c r="D22" s="50">
        <v>669280.17778827902</v>
      </c>
      <c r="E22" s="51">
        <f t="shared" si="2"/>
        <v>0.97538300786594867</v>
      </c>
    </row>
    <row r="23" spans="2:5" x14ac:dyDescent="0.2">
      <c r="B23" s="4">
        <v>2021</v>
      </c>
      <c r="C23" s="5">
        <v>11884.06</v>
      </c>
      <c r="D23" s="50">
        <v>729444.53</v>
      </c>
      <c r="E23" s="51">
        <f>(C23/D23)*100</f>
        <v>1.6291931067054541</v>
      </c>
    </row>
    <row r="24" spans="2:5" x14ac:dyDescent="0.2">
      <c r="B24" s="4" t="s">
        <v>54</v>
      </c>
      <c r="C24" s="5">
        <v>14387.6002129729</v>
      </c>
      <c r="D24" s="50">
        <v>803140.55156837497</v>
      </c>
      <c r="E24" s="51">
        <f>(C24/D24)*100</f>
        <v>1.7914174779092846</v>
      </c>
    </row>
    <row r="27" spans="2:5" ht="15.75" x14ac:dyDescent="0.25">
      <c r="B27" s="7" t="s">
        <v>1</v>
      </c>
    </row>
  </sheetData>
  <mergeCells count="1">
    <mergeCell ref="G2:S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5"/>
  <sheetViews>
    <sheetView tabSelected="1" topLeftCell="D1" zoomScale="106" zoomScaleNormal="106" workbookViewId="0">
      <selection activeCell="B32" sqref="B32"/>
    </sheetView>
  </sheetViews>
  <sheetFormatPr defaultColWidth="9.140625" defaultRowHeight="12.75" x14ac:dyDescent="0.2"/>
  <cols>
    <col min="1" max="1" width="22.140625" style="1" customWidth="1"/>
    <col min="2" max="2" width="16.85546875" style="1" customWidth="1"/>
    <col min="3" max="3" width="15.85546875" style="1" customWidth="1"/>
    <col min="4" max="4" width="9" style="1" customWidth="1"/>
    <col min="5" max="5" width="15.140625" style="1" bestFit="1" customWidth="1"/>
    <col min="6" max="11" width="17.5703125" style="1" bestFit="1" customWidth="1"/>
    <col min="12" max="12" width="20.85546875" style="1" customWidth="1"/>
    <col min="13" max="13" width="18.42578125" style="1" customWidth="1"/>
    <col min="14" max="16384" width="9.140625" style="1"/>
  </cols>
  <sheetData>
    <row r="2" spans="1:6" ht="15" x14ac:dyDescent="0.2">
      <c r="A2" s="58" t="s">
        <v>2</v>
      </c>
    </row>
    <row r="5" spans="1:6" ht="75" customHeight="1" x14ac:dyDescent="0.2">
      <c r="A5" s="2"/>
      <c r="B5" s="8" t="s">
        <v>3</v>
      </c>
      <c r="C5" s="3" t="s">
        <v>57</v>
      </c>
      <c r="D5" s="3" t="s">
        <v>0</v>
      </c>
    </row>
    <row r="6" spans="1:6" ht="15.75" customHeight="1" x14ac:dyDescent="0.2">
      <c r="A6" s="4">
        <v>2003</v>
      </c>
      <c r="B6" s="50">
        <v>4240</v>
      </c>
      <c r="C6" s="50">
        <v>268694</v>
      </c>
      <c r="D6" s="51">
        <f>(B6/C6)*100</f>
        <v>1.5780032304405758</v>
      </c>
    </row>
    <row r="7" spans="1:6" ht="15.75" customHeight="1" x14ac:dyDescent="0.2">
      <c r="A7" s="4">
        <v>2004</v>
      </c>
      <c r="B7" s="50">
        <v>3532</v>
      </c>
      <c r="C7" s="50">
        <v>280786</v>
      </c>
      <c r="D7" s="51">
        <f>(B7/C7)*100</f>
        <v>1.2578974735207595</v>
      </c>
    </row>
    <row r="8" spans="1:6" ht="15.75" customHeight="1" x14ac:dyDescent="0.2">
      <c r="A8" s="4">
        <v>2005</v>
      </c>
      <c r="B8" s="50">
        <v>5606</v>
      </c>
      <c r="C8" s="50">
        <v>308447</v>
      </c>
      <c r="D8" s="51">
        <f>(B8/C8)*100</f>
        <v>1.8174921461385587</v>
      </c>
    </row>
    <row r="9" spans="1:6" ht="15.75" customHeight="1" x14ac:dyDescent="0.2">
      <c r="A9" s="4">
        <v>2006</v>
      </c>
      <c r="B9" s="50">
        <v>5805</v>
      </c>
      <c r="C9" s="50">
        <v>334840</v>
      </c>
      <c r="D9" s="51">
        <f>(B9/C9)*100</f>
        <v>1.7336638394457056</v>
      </c>
    </row>
    <row r="10" spans="1:6" x14ac:dyDescent="0.2">
      <c r="A10" s="4">
        <v>2007</v>
      </c>
      <c r="B10" s="5">
        <v>4747</v>
      </c>
      <c r="C10" s="5">
        <v>372889</v>
      </c>
      <c r="D10" s="51">
        <f>(B10/C10)*100</f>
        <v>1.2730329937327194</v>
      </c>
      <c r="F10" s="6"/>
    </row>
    <row r="11" spans="1:6" x14ac:dyDescent="0.2">
      <c r="A11" s="4">
        <v>2008</v>
      </c>
      <c r="B11" s="5">
        <v>5562</v>
      </c>
      <c r="C11" s="5">
        <v>414890</v>
      </c>
      <c r="D11" s="51">
        <f t="shared" ref="D11:D15" si="0">(B11/C11)*100</f>
        <v>1.3405963026344332</v>
      </c>
      <c r="F11" s="6"/>
    </row>
    <row r="12" spans="1:6" x14ac:dyDescent="0.2">
      <c r="A12" s="4">
        <v>2009</v>
      </c>
      <c r="B12" s="5">
        <v>4625</v>
      </c>
      <c r="C12" s="5">
        <v>414622</v>
      </c>
      <c r="D12" s="51">
        <f t="shared" si="0"/>
        <v>1.115473853292879</v>
      </c>
      <c r="F12" s="6"/>
    </row>
    <row r="13" spans="1:6" x14ac:dyDescent="0.2">
      <c r="A13" s="4">
        <v>2010</v>
      </c>
      <c r="B13" s="5">
        <v>5178</v>
      </c>
      <c r="C13" s="5">
        <v>437296</v>
      </c>
      <c r="D13" s="51">
        <f t="shared" si="0"/>
        <v>1.1840949837181223</v>
      </c>
      <c r="E13" s="53"/>
      <c r="F13" s="6"/>
    </row>
    <row r="14" spans="1:6" x14ac:dyDescent="0.2">
      <c r="A14" s="4">
        <v>2011</v>
      </c>
      <c r="B14" s="5">
        <v>4571</v>
      </c>
      <c r="C14" s="5">
        <v>464186</v>
      </c>
      <c r="D14" s="51">
        <f t="shared" si="0"/>
        <v>0.98473456760867406</v>
      </c>
      <c r="E14" s="53"/>
      <c r="F14" s="6"/>
    </row>
    <row r="15" spans="1:6" x14ac:dyDescent="0.2">
      <c r="A15" s="4">
        <v>2012</v>
      </c>
      <c r="B15" s="5">
        <v>5117</v>
      </c>
      <c r="C15" s="5">
        <v>466703</v>
      </c>
      <c r="D15" s="51">
        <f t="shared" si="0"/>
        <v>1.0964146362890317</v>
      </c>
      <c r="E15" s="53"/>
      <c r="F15" s="6"/>
    </row>
    <row r="16" spans="1:6" x14ac:dyDescent="0.2">
      <c r="A16" s="4">
        <v>2013</v>
      </c>
      <c r="B16" s="5">
        <v>6409</v>
      </c>
      <c r="C16" s="5">
        <v>501891</v>
      </c>
      <c r="D16" s="51">
        <f>(B16/C16)*100</f>
        <v>1.2769704975781595</v>
      </c>
      <c r="E16" s="53"/>
      <c r="F16" s="6"/>
    </row>
    <row r="17" spans="1:12" x14ac:dyDescent="0.2">
      <c r="A17" s="4">
        <v>2014</v>
      </c>
      <c r="B17" s="5">
        <v>6868</v>
      </c>
      <c r="C17" s="5">
        <v>527631</v>
      </c>
      <c r="D17" s="51">
        <f>(B17/C17)*100</f>
        <v>1.301667263674803</v>
      </c>
      <c r="E17" s="53"/>
    </row>
    <row r="18" spans="1:12" x14ac:dyDescent="0.2">
      <c r="A18" s="4">
        <v>2015</v>
      </c>
      <c r="B18" s="5">
        <v>7106</v>
      </c>
      <c r="C18" s="5">
        <v>558953.61545744387</v>
      </c>
      <c r="D18" s="51">
        <f t="shared" ref="D18:D19" si="1">(B18/C18)*100</f>
        <v>1.271304058778562</v>
      </c>
      <c r="E18" s="53"/>
    </row>
    <row r="19" spans="1:12" x14ac:dyDescent="0.2">
      <c r="A19" s="4">
        <v>2016</v>
      </c>
      <c r="B19" s="5">
        <v>9195</v>
      </c>
      <c r="C19" s="5">
        <v>594794.86282024905</v>
      </c>
      <c r="D19" s="51">
        <f t="shared" si="1"/>
        <v>1.5459111325207915</v>
      </c>
      <c r="E19" s="65"/>
    </row>
    <row r="20" spans="1:12" x14ac:dyDescent="0.2">
      <c r="A20" s="4">
        <v>2017</v>
      </c>
      <c r="B20" s="5">
        <v>9710</v>
      </c>
      <c r="C20" s="5">
        <v>618105.68235154136</v>
      </c>
      <c r="D20" s="51">
        <f>(B20/C20)*100</f>
        <v>1.5709287711219482</v>
      </c>
      <c r="E20" s="65"/>
    </row>
    <row r="21" spans="1:12" x14ac:dyDescent="0.2">
      <c r="A21" s="4">
        <v>2018</v>
      </c>
      <c r="B21" s="5">
        <v>10200.701745057289</v>
      </c>
      <c r="C21" s="50">
        <v>660878.19824880932</v>
      </c>
      <c r="D21" s="51">
        <f>(B21/C21)*100</f>
        <v>1.5435070746904711</v>
      </c>
      <c r="E21" s="65"/>
    </row>
    <row r="22" spans="1:12" x14ac:dyDescent="0.2">
      <c r="A22" s="4">
        <v>2019</v>
      </c>
      <c r="B22" s="5">
        <v>10920.170394317087</v>
      </c>
      <c r="C22" s="50">
        <v>692682.87403237016</v>
      </c>
      <c r="D22" s="51">
        <f t="shared" ref="D22:D23" si="2">(B22/C22)*100</f>
        <v>1.5765035925814976</v>
      </c>
      <c r="E22" s="65"/>
    </row>
    <row r="23" spans="1:12" x14ac:dyDescent="0.2">
      <c r="A23" s="4">
        <v>2020</v>
      </c>
      <c r="B23" s="5">
        <v>6528.0451291618847</v>
      </c>
      <c r="C23" s="50">
        <v>669280.17778827902</v>
      </c>
      <c r="D23" s="51">
        <f t="shared" si="2"/>
        <v>0.97538300786594867</v>
      </c>
      <c r="E23" s="65"/>
      <c r="F23"/>
      <c r="G23" s="52"/>
    </row>
    <row r="24" spans="1:12" x14ac:dyDescent="0.2">
      <c r="A24" s="4">
        <v>2021</v>
      </c>
      <c r="B24" s="5">
        <v>11884.06</v>
      </c>
      <c r="C24" s="50">
        <v>729444.53</v>
      </c>
      <c r="D24" s="51">
        <f>(B24/C24)*100</f>
        <v>1.6291931067054541</v>
      </c>
      <c r="E24" s="65"/>
      <c r="F24"/>
      <c r="G24" s="52"/>
    </row>
    <row r="25" spans="1:12" x14ac:dyDescent="0.2">
      <c r="A25" s="4" t="s">
        <v>54</v>
      </c>
      <c r="B25" s="5">
        <v>14387.6002129729</v>
      </c>
      <c r="C25" s="50">
        <v>803140.55156837497</v>
      </c>
      <c r="D25" s="51">
        <f>(B25/C25)*100</f>
        <v>1.7914174779092846</v>
      </c>
      <c r="F25"/>
      <c r="G25" s="52"/>
    </row>
    <row r="26" spans="1:12" x14ac:dyDescent="0.2">
      <c r="A26" s="55" t="s">
        <v>45</v>
      </c>
      <c r="B26" s="57" t="s">
        <v>56</v>
      </c>
      <c r="C26" s="54"/>
      <c r="D26" s="56"/>
      <c r="F26"/>
      <c r="G26" s="52"/>
    </row>
    <row r="27" spans="1:12" x14ac:dyDescent="0.2">
      <c r="A27"/>
      <c r="B27"/>
      <c r="C27"/>
      <c r="D27"/>
      <c r="E27"/>
      <c r="F27"/>
      <c r="G27"/>
      <c r="H27"/>
      <c r="I27"/>
      <c r="J27"/>
    </row>
    <row r="28" spans="1:12" x14ac:dyDescent="0.2">
      <c r="A28" s="1" t="s">
        <v>59</v>
      </c>
      <c r="B28"/>
      <c r="C28"/>
      <c r="D28"/>
      <c r="E28"/>
      <c r="F28"/>
      <c r="G28"/>
      <c r="H28"/>
      <c r="I28"/>
      <c r="J28"/>
    </row>
    <row r="29" spans="1:12" x14ac:dyDescent="0.2">
      <c r="A29"/>
      <c r="B29"/>
      <c r="C29"/>
      <c r="D29"/>
      <c r="E29"/>
      <c r="F29"/>
      <c r="G29"/>
      <c r="H29"/>
      <c r="I29"/>
      <c r="J29"/>
    </row>
    <row r="30" spans="1:12" ht="15" x14ac:dyDescent="0.25">
      <c r="A30" s="74"/>
      <c r="B30" s="75">
        <v>2012</v>
      </c>
      <c r="C30" s="75">
        <v>2013</v>
      </c>
      <c r="D30" s="75">
        <v>2014</v>
      </c>
      <c r="E30" s="75">
        <v>2015</v>
      </c>
      <c r="F30" s="75">
        <v>2016</v>
      </c>
      <c r="G30" s="75">
        <v>2017</v>
      </c>
      <c r="H30" s="75">
        <v>2018</v>
      </c>
      <c r="I30" s="75">
        <v>2019</v>
      </c>
      <c r="J30" s="75">
        <v>2020</v>
      </c>
      <c r="K30" s="75">
        <v>2021</v>
      </c>
      <c r="L30" s="75">
        <v>2022</v>
      </c>
    </row>
    <row r="31" spans="1:12" ht="75" x14ac:dyDescent="0.25">
      <c r="A31" s="76" t="s">
        <v>64</v>
      </c>
      <c r="B31" s="77">
        <v>11555</v>
      </c>
      <c r="C31" s="77">
        <v>15184</v>
      </c>
      <c r="D31" s="77">
        <v>16147</v>
      </c>
      <c r="E31" s="77">
        <v>17451.12</v>
      </c>
      <c r="F31" s="77">
        <v>20335.7</v>
      </c>
      <c r="G31" s="77">
        <v>22038.89</v>
      </c>
      <c r="H31" s="77">
        <v>23567.26</v>
      </c>
      <c r="I31" s="77">
        <v>25469.81</v>
      </c>
      <c r="J31" s="77">
        <v>16351.12</v>
      </c>
      <c r="K31" s="77">
        <v>25952.29</v>
      </c>
      <c r="L31" s="77">
        <v>32389.652145756401</v>
      </c>
    </row>
    <row r="32" spans="1:12" ht="34.5" customHeight="1" x14ac:dyDescent="0.25">
      <c r="A32" s="76" t="s">
        <v>66</v>
      </c>
      <c r="B32" s="78">
        <f>B31/B33</f>
        <v>1.2988896207984209E-2</v>
      </c>
      <c r="C32" s="78">
        <f t="shared" ref="C32:L32" si="3">C31/C33</f>
        <v>1.6324406729732375E-2</v>
      </c>
      <c r="D32" s="78">
        <f t="shared" si="3"/>
        <v>1.6436613123231338E-2</v>
      </c>
      <c r="E32" s="78">
        <f t="shared" si="3"/>
        <v>1.6742999289816186E-2</v>
      </c>
      <c r="F32" s="78">
        <f t="shared" si="3"/>
        <v>1.8514812446307413E-2</v>
      </c>
      <c r="G32" s="78">
        <f t="shared" si="3"/>
        <v>1.9083788780413214E-2</v>
      </c>
      <c r="H32" s="78">
        <f t="shared" si="3"/>
        <v>1.8689517719726673E-2</v>
      </c>
      <c r="I32" s="78">
        <f t="shared" si="3"/>
        <v>1.9282228928430095E-2</v>
      </c>
      <c r="J32" s="78">
        <f t="shared" si="3"/>
        <v>1.3077949276469028E-2</v>
      </c>
      <c r="K32" s="78">
        <f t="shared" si="3"/>
        <v>1.8237759698172984E-2</v>
      </c>
      <c r="L32" s="78">
        <f t="shared" si="3"/>
        <v>1.9834769049272966E-2</v>
      </c>
    </row>
    <row r="33" spans="1:12" ht="75" x14ac:dyDescent="0.25">
      <c r="A33" s="76" t="s">
        <v>65</v>
      </c>
      <c r="B33" s="79">
        <v>889606</v>
      </c>
      <c r="C33" s="79">
        <v>930141</v>
      </c>
      <c r="D33" s="79">
        <v>982380</v>
      </c>
      <c r="E33" s="79">
        <v>1042293.54</v>
      </c>
      <c r="F33" s="79">
        <v>1098347.6100000001</v>
      </c>
      <c r="G33" s="79">
        <v>1154848.77</v>
      </c>
      <c r="H33" s="79">
        <v>1260988.1299999999</v>
      </c>
      <c r="I33" s="79">
        <v>1320895.53</v>
      </c>
      <c r="J33" s="79">
        <v>1250281.6499999999</v>
      </c>
      <c r="K33" s="79">
        <f>1422997694.31658/1000</f>
        <v>1422997.69431658</v>
      </c>
      <c r="L33" s="79">
        <f>1632973495.44605/1000</f>
        <v>1632973.4954460498</v>
      </c>
    </row>
    <row r="34" spans="1:12" x14ac:dyDescent="0.2">
      <c r="A34"/>
      <c r="B34" s="6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</row>
    <row r="36" spans="1:12" x14ac:dyDescent="0.2">
      <c r="G36" s="52"/>
    </row>
    <row r="37" spans="1:12" x14ac:dyDescent="0.2">
      <c r="A37"/>
      <c r="B37"/>
      <c r="C37"/>
      <c r="D37"/>
      <c r="E37"/>
      <c r="F37" s="66"/>
      <c r="G37" s="66"/>
      <c r="H37" s="66"/>
      <c r="I37" s="66"/>
      <c r="J37" s="66"/>
    </row>
    <row r="38" spans="1:12" x14ac:dyDescent="0.2">
      <c r="A38" s="83" t="s">
        <v>61</v>
      </c>
      <c r="B38"/>
      <c r="C38"/>
      <c r="D38"/>
      <c r="E38"/>
      <c r="F38"/>
      <c r="G38"/>
      <c r="H38"/>
      <c r="I38"/>
      <c r="J38"/>
    </row>
    <row r="39" spans="1:12" x14ac:dyDescent="0.2">
      <c r="A39" s="59"/>
      <c r="B39"/>
      <c r="C39"/>
      <c r="D39"/>
      <c r="E39"/>
      <c r="F39"/>
      <c r="G39"/>
      <c r="H39"/>
      <c r="I39"/>
      <c r="J39"/>
    </row>
    <row r="40" spans="1:12" ht="45" x14ac:dyDescent="0.2">
      <c r="A40" s="67"/>
      <c r="B40" s="67" t="s">
        <v>52</v>
      </c>
      <c r="C40" s="68" t="s">
        <v>69</v>
      </c>
      <c r="D40" s="67" t="s">
        <v>53</v>
      </c>
      <c r="E40" s="68" t="s">
        <v>68</v>
      </c>
      <c r="F40" s="69" t="s">
        <v>60</v>
      </c>
      <c r="G40" s="68" t="s">
        <v>67</v>
      </c>
      <c r="H40"/>
      <c r="I40"/>
      <c r="J40"/>
    </row>
    <row r="41" spans="1:12" ht="15" x14ac:dyDescent="0.25">
      <c r="A41" s="70">
        <v>2002</v>
      </c>
      <c r="B41" s="71">
        <v>9982</v>
      </c>
      <c r="C41" s="72">
        <v>100</v>
      </c>
      <c r="D41" s="71">
        <v>1762</v>
      </c>
      <c r="E41" s="72">
        <v>100</v>
      </c>
      <c r="F41" s="73">
        <v>4830220064</v>
      </c>
      <c r="G41" s="72">
        <v>100</v>
      </c>
      <c r="H41"/>
      <c r="I41"/>
      <c r="J41"/>
    </row>
    <row r="42" spans="1:12" ht="15" x14ac:dyDescent="0.25">
      <c r="A42" s="70">
        <v>2003</v>
      </c>
      <c r="B42" s="71">
        <v>9800</v>
      </c>
      <c r="C42" s="72">
        <f t="shared" ref="C42:C60" si="4">B42/B$41*100</f>
        <v>98.176718092566617</v>
      </c>
      <c r="D42" s="71">
        <v>1760</v>
      </c>
      <c r="E42" s="72">
        <f t="shared" ref="E42:E60" si="5">D42/D$41*100</f>
        <v>99.886492622020427</v>
      </c>
      <c r="F42" s="73">
        <v>5066442764</v>
      </c>
      <c r="G42" s="72">
        <f t="shared" ref="G42:G59" si="6">F42/F$41*100</f>
        <v>104.89051630919646</v>
      </c>
      <c r="H42"/>
      <c r="I42"/>
      <c r="J42"/>
    </row>
    <row r="43" spans="1:12" ht="15" x14ac:dyDescent="0.25">
      <c r="A43" s="70">
        <v>2004</v>
      </c>
      <c r="B43" s="71">
        <v>10226</v>
      </c>
      <c r="C43" s="72">
        <f t="shared" si="4"/>
        <v>102.44439991985574</v>
      </c>
      <c r="D43" s="71">
        <v>2272</v>
      </c>
      <c r="E43" s="72">
        <f t="shared" si="5"/>
        <v>128.94438138479001</v>
      </c>
      <c r="F43" s="73">
        <v>5490437818</v>
      </c>
      <c r="G43" s="72">
        <f t="shared" si="6"/>
        <v>113.66848187561169</v>
      </c>
      <c r="H43"/>
      <c r="I43"/>
      <c r="J43"/>
    </row>
    <row r="44" spans="1:12" ht="15" x14ac:dyDescent="0.25">
      <c r="A44" s="70">
        <v>2005</v>
      </c>
      <c r="B44" s="71">
        <v>10671</v>
      </c>
      <c r="C44" s="72">
        <f t="shared" si="4"/>
        <v>106.90242436385493</v>
      </c>
      <c r="D44" s="71">
        <v>2190</v>
      </c>
      <c r="E44" s="72">
        <f t="shared" si="5"/>
        <v>124.29057888762769</v>
      </c>
      <c r="F44" s="73">
        <v>5993918168</v>
      </c>
      <c r="G44" s="72">
        <f t="shared" si="6"/>
        <v>124.09203076839357</v>
      </c>
      <c r="H44"/>
      <c r="I44"/>
      <c r="J44"/>
    </row>
    <row r="45" spans="1:12" ht="15" x14ac:dyDescent="0.25">
      <c r="A45" s="70">
        <v>2006</v>
      </c>
      <c r="B45" s="71">
        <v>9857</v>
      </c>
      <c r="C45" s="72">
        <f t="shared" si="4"/>
        <v>98.747745942696852</v>
      </c>
      <c r="D45" s="71">
        <v>2058</v>
      </c>
      <c r="E45" s="72">
        <f t="shared" si="5"/>
        <v>116.79909194097617</v>
      </c>
      <c r="F45" s="73">
        <v>6196799298</v>
      </c>
      <c r="G45" s="72">
        <f t="shared" si="6"/>
        <v>128.29227687130074</v>
      </c>
      <c r="H45"/>
      <c r="I45"/>
      <c r="J45"/>
    </row>
    <row r="46" spans="1:12" ht="15" x14ac:dyDescent="0.25">
      <c r="A46" s="70">
        <v>2007</v>
      </c>
      <c r="B46" s="71">
        <v>10706</v>
      </c>
      <c r="C46" s="72">
        <f t="shared" si="4"/>
        <v>107.25305549989983</v>
      </c>
      <c r="D46" s="71">
        <v>2006</v>
      </c>
      <c r="E46" s="72">
        <f t="shared" si="5"/>
        <v>113.84790011350738</v>
      </c>
      <c r="F46" s="73">
        <v>7169203511</v>
      </c>
      <c r="G46" s="72">
        <f t="shared" si="6"/>
        <v>148.42395203549052</v>
      </c>
      <c r="H46"/>
      <c r="I46"/>
      <c r="J46"/>
    </row>
    <row r="47" spans="1:12" ht="15" x14ac:dyDescent="0.25">
      <c r="A47" s="70">
        <v>2008</v>
      </c>
      <c r="B47" s="71">
        <v>11400</v>
      </c>
      <c r="C47" s="72">
        <f t="shared" si="4"/>
        <v>114.20557002604687</v>
      </c>
      <c r="D47" s="71">
        <v>2035</v>
      </c>
      <c r="E47" s="72">
        <f t="shared" si="5"/>
        <v>115.49375709421112</v>
      </c>
      <c r="F47" s="73">
        <v>8125392247</v>
      </c>
      <c r="G47" s="72">
        <f t="shared" si="6"/>
        <v>168.21991833372499</v>
      </c>
      <c r="H47"/>
      <c r="I47"/>
      <c r="J47"/>
    </row>
    <row r="48" spans="1:12" ht="15" x14ac:dyDescent="0.25">
      <c r="A48" s="70">
        <v>2009</v>
      </c>
      <c r="B48" s="71">
        <v>12039</v>
      </c>
      <c r="C48" s="72">
        <f t="shared" si="4"/>
        <v>120.60709276698056</v>
      </c>
      <c r="D48" s="71">
        <v>1967</v>
      </c>
      <c r="E48" s="72">
        <f t="shared" si="5"/>
        <v>111.63450624290579</v>
      </c>
      <c r="F48" s="73">
        <v>7636015743</v>
      </c>
      <c r="G48" s="72">
        <f t="shared" si="6"/>
        <v>158.08836123040874</v>
      </c>
      <c r="H48"/>
      <c r="I48"/>
      <c r="J48"/>
    </row>
    <row r="49" spans="1:10" ht="15" x14ac:dyDescent="0.25">
      <c r="A49" s="70">
        <v>2010</v>
      </c>
      <c r="B49" s="71">
        <v>12250</v>
      </c>
      <c r="C49" s="72">
        <f t="shared" si="4"/>
        <v>122.72089761570828</v>
      </c>
      <c r="D49" s="71">
        <v>1914</v>
      </c>
      <c r="E49" s="72">
        <f t="shared" si="5"/>
        <v>108.62656072644722</v>
      </c>
      <c r="F49" s="73">
        <v>7352408110</v>
      </c>
      <c r="G49" s="72">
        <f t="shared" si="6"/>
        <v>152.21683510443057</v>
      </c>
      <c r="H49"/>
      <c r="I49"/>
      <c r="J49"/>
    </row>
    <row r="50" spans="1:10" ht="15" x14ac:dyDescent="0.25">
      <c r="A50" s="70">
        <v>2011</v>
      </c>
      <c r="B50" s="71">
        <v>12308</v>
      </c>
      <c r="C50" s="72">
        <f t="shared" si="4"/>
        <v>123.30194349829694</v>
      </c>
      <c r="D50" s="71">
        <v>1950</v>
      </c>
      <c r="E50" s="72">
        <f t="shared" si="5"/>
        <v>110.66969353007946</v>
      </c>
      <c r="F50" s="73">
        <v>7816342911</v>
      </c>
      <c r="G50" s="72">
        <f t="shared" si="6"/>
        <v>161.82167287274967</v>
      </c>
      <c r="H50"/>
      <c r="I50"/>
      <c r="J50"/>
    </row>
    <row r="51" spans="1:10" ht="15" x14ac:dyDescent="0.25">
      <c r="A51" s="70">
        <v>2012</v>
      </c>
      <c r="B51" s="71">
        <v>12441</v>
      </c>
      <c r="C51" s="72">
        <f t="shared" si="4"/>
        <v>124.63434181526749</v>
      </c>
      <c r="D51" s="71">
        <v>1949</v>
      </c>
      <c r="E51" s="72">
        <f t="shared" si="5"/>
        <v>110.61293984108967</v>
      </c>
      <c r="F51" s="73">
        <v>8166263703</v>
      </c>
      <c r="G51" s="72">
        <f t="shared" si="6"/>
        <v>169.06607969818577</v>
      </c>
      <c r="H51"/>
      <c r="I51"/>
      <c r="J51"/>
    </row>
    <row r="52" spans="1:10" ht="15" x14ac:dyDescent="0.25">
      <c r="A52" s="70">
        <v>2013</v>
      </c>
      <c r="B52" s="71">
        <v>12770</v>
      </c>
      <c r="C52" s="72">
        <f t="shared" si="4"/>
        <v>127.93027449408936</v>
      </c>
      <c r="D52" s="71">
        <v>1957</v>
      </c>
      <c r="E52" s="72">
        <f t="shared" si="5"/>
        <v>111.06696935300795</v>
      </c>
      <c r="F52" s="73">
        <v>8419068982</v>
      </c>
      <c r="G52" s="72">
        <f t="shared" si="6"/>
        <v>174.29990498254864</v>
      </c>
      <c r="H52"/>
      <c r="I52"/>
      <c r="J52"/>
    </row>
    <row r="53" spans="1:10" ht="15" x14ac:dyDescent="0.25">
      <c r="A53" s="70">
        <v>2014</v>
      </c>
      <c r="B53" s="71">
        <v>13076</v>
      </c>
      <c r="C53" s="72">
        <f t="shared" si="4"/>
        <v>130.99579242636744</v>
      </c>
      <c r="D53" s="71">
        <v>2004</v>
      </c>
      <c r="E53" s="72">
        <f t="shared" si="5"/>
        <v>113.73439273552781</v>
      </c>
      <c r="F53" s="73">
        <v>9289810876</v>
      </c>
      <c r="G53" s="72">
        <f t="shared" si="6"/>
        <v>192.326866124334</v>
      </c>
      <c r="H53"/>
      <c r="I53"/>
      <c r="J53"/>
    </row>
    <row r="54" spans="1:10" ht="15" x14ac:dyDescent="0.25">
      <c r="A54" s="70">
        <v>2015</v>
      </c>
      <c r="B54" s="71">
        <v>14874</v>
      </c>
      <c r="C54" s="72">
        <f t="shared" si="4"/>
        <v>149.00821478661589</v>
      </c>
      <c r="D54" s="71">
        <v>2084</v>
      </c>
      <c r="E54" s="72">
        <f t="shared" si="5"/>
        <v>118.27468785471056</v>
      </c>
      <c r="F54" s="73">
        <v>10338132402</v>
      </c>
      <c r="G54" s="72">
        <f t="shared" si="6"/>
        <v>214.03025669680957</v>
      </c>
      <c r="H54"/>
      <c r="I54"/>
      <c r="J54"/>
    </row>
    <row r="55" spans="1:10" ht="15" x14ac:dyDescent="0.25">
      <c r="A55" s="70">
        <v>2016</v>
      </c>
      <c r="B55" s="71">
        <v>15209</v>
      </c>
      <c r="C55" s="72">
        <f t="shared" si="4"/>
        <v>152.36425566018835</v>
      </c>
      <c r="D55" s="71">
        <v>2212</v>
      </c>
      <c r="E55" s="72">
        <f t="shared" si="5"/>
        <v>125.53916004540295</v>
      </c>
      <c r="F55" s="73">
        <v>10836358774</v>
      </c>
      <c r="G55" s="72">
        <f t="shared" si="6"/>
        <v>224.34503253307673</v>
      </c>
      <c r="H55"/>
      <c r="I55"/>
      <c r="J55"/>
    </row>
    <row r="56" spans="1:10" ht="15" x14ac:dyDescent="0.25">
      <c r="A56" s="70">
        <v>2017</v>
      </c>
      <c r="B56" s="71">
        <v>15665</v>
      </c>
      <c r="C56" s="72">
        <f t="shared" si="4"/>
        <v>156.93247846123023</v>
      </c>
      <c r="D56" s="71">
        <v>2260</v>
      </c>
      <c r="E56" s="72">
        <f t="shared" si="5"/>
        <v>128.2633371169126</v>
      </c>
      <c r="F56" s="73">
        <v>12190403698</v>
      </c>
      <c r="G56" s="72">
        <f t="shared" si="6"/>
        <v>252.37781170377747</v>
      </c>
      <c r="H56"/>
      <c r="I56"/>
      <c r="J56"/>
    </row>
    <row r="57" spans="1:10" ht="15" x14ac:dyDescent="0.25">
      <c r="A57" s="70">
        <v>2018</v>
      </c>
      <c r="B57" s="71">
        <v>16985</v>
      </c>
      <c r="C57" s="72">
        <f t="shared" si="4"/>
        <v>170.15628130635145</v>
      </c>
      <c r="D57" s="71">
        <v>2301</v>
      </c>
      <c r="E57" s="72">
        <f t="shared" si="5"/>
        <v>130.59023836549375</v>
      </c>
      <c r="F57" s="73">
        <v>15167428816</v>
      </c>
      <c r="G57" s="72">
        <f t="shared" si="6"/>
        <v>314.01113437965296</v>
      </c>
      <c r="H57"/>
      <c r="I57"/>
      <c r="J57"/>
    </row>
    <row r="58" spans="1:10" ht="15" x14ac:dyDescent="0.25">
      <c r="A58" s="70">
        <v>2019</v>
      </c>
      <c r="B58" s="71">
        <v>17662</v>
      </c>
      <c r="C58" s="72">
        <f t="shared" si="4"/>
        <v>176.93848928070528</v>
      </c>
      <c r="D58" s="71">
        <v>2340</v>
      </c>
      <c r="E58" s="72">
        <f t="shared" si="5"/>
        <v>132.80363223609535</v>
      </c>
      <c r="F58" s="73">
        <v>16654742313</v>
      </c>
      <c r="G58" s="72">
        <f t="shared" si="6"/>
        <v>344.80297154842015</v>
      </c>
      <c r="H58"/>
      <c r="I58"/>
      <c r="J58"/>
    </row>
    <row r="59" spans="1:10" ht="15" x14ac:dyDescent="0.25">
      <c r="A59" s="70">
        <v>2020</v>
      </c>
      <c r="B59" s="71">
        <v>16164</v>
      </c>
      <c r="C59" s="72">
        <f t="shared" si="4"/>
        <v>161.93147665798438</v>
      </c>
      <c r="D59" s="71">
        <v>2124</v>
      </c>
      <c r="E59" s="72">
        <f t="shared" si="5"/>
        <v>120.54483541430191</v>
      </c>
      <c r="F59" s="73">
        <v>10163898963</v>
      </c>
      <c r="G59" s="72">
        <f t="shared" si="6"/>
        <v>210.4231034679417</v>
      </c>
      <c r="H59"/>
      <c r="I59"/>
      <c r="J59"/>
    </row>
    <row r="60" spans="1:10" ht="15" x14ac:dyDescent="0.25">
      <c r="A60" s="70">
        <v>2021</v>
      </c>
      <c r="B60" s="71">
        <v>13056</v>
      </c>
      <c r="C60" s="72">
        <f t="shared" si="4"/>
        <v>130.79543177719896</v>
      </c>
      <c r="D60" s="71">
        <v>2147</v>
      </c>
      <c r="E60" s="72">
        <f t="shared" si="5"/>
        <v>121.85017026106696</v>
      </c>
      <c r="F60" s="73">
        <v>13346492000</v>
      </c>
      <c r="G60" s="72">
        <f>F60/F$41*100</f>
        <v>276.3122968138124</v>
      </c>
      <c r="H60"/>
      <c r="I60"/>
      <c r="J60"/>
    </row>
    <row r="61" spans="1:10" x14ac:dyDescent="0.2">
      <c r="A61"/>
      <c r="B61"/>
      <c r="C61"/>
      <c r="D61"/>
      <c r="E61"/>
      <c r="F61"/>
      <c r="G61"/>
      <c r="H61"/>
      <c r="I61"/>
      <c r="J61"/>
    </row>
    <row r="62" spans="1:10" x14ac:dyDescent="0.2">
      <c r="A62"/>
      <c r="B62"/>
      <c r="C62"/>
      <c r="D62"/>
      <c r="E62"/>
      <c r="F62"/>
      <c r="G62"/>
      <c r="H62"/>
      <c r="I62"/>
      <c r="J62"/>
    </row>
    <row r="63" spans="1:10" ht="15.75" x14ac:dyDescent="0.25">
      <c r="A63" s="7" t="s">
        <v>1</v>
      </c>
      <c r="B63"/>
      <c r="C63"/>
      <c r="D63"/>
      <c r="E63"/>
      <c r="F63"/>
      <c r="G63"/>
      <c r="H63"/>
      <c r="I63"/>
      <c r="J63"/>
    </row>
    <row r="64" spans="1:10" x14ac:dyDescent="0.2">
      <c r="A64"/>
      <c r="B64"/>
      <c r="C64"/>
      <c r="D64"/>
      <c r="E64"/>
      <c r="F64"/>
      <c r="G64"/>
      <c r="H64"/>
      <c r="I64"/>
      <c r="J64"/>
    </row>
    <row r="65" spans="1:10" x14ac:dyDescent="0.2">
      <c r="A65" s="83" t="s">
        <v>58</v>
      </c>
      <c r="B65"/>
      <c r="C65"/>
      <c r="D65"/>
      <c r="E65"/>
      <c r="F65"/>
      <c r="G65"/>
      <c r="H65"/>
      <c r="I65"/>
      <c r="J65"/>
    </row>
    <row r="66" spans="1:10" ht="40.5" customHeight="1" x14ac:dyDescent="0.2">
      <c r="A66" s="81"/>
      <c r="B66" s="82" t="s">
        <v>62</v>
      </c>
      <c r="C66" s="82" t="s">
        <v>63</v>
      </c>
      <c r="D66"/>
      <c r="E66"/>
      <c r="F66"/>
      <c r="G66"/>
      <c r="H66"/>
      <c r="I66"/>
      <c r="J66"/>
    </row>
    <row r="67" spans="1:10" ht="15" x14ac:dyDescent="0.25">
      <c r="A67" s="80">
        <v>2017</v>
      </c>
      <c r="B67" s="84">
        <v>32705</v>
      </c>
      <c r="C67" s="84">
        <v>100</v>
      </c>
      <c r="D67"/>
      <c r="E67"/>
      <c r="F67"/>
      <c r="G67"/>
      <c r="H67"/>
      <c r="I67"/>
      <c r="J67"/>
    </row>
    <row r="68" spans="1:10" ht="15" x14ac:dyDescent="0.25">
      <c r="A68" s="80">
        <v>2018</v>
      </c>
      <c r="B68" s="84">
        <v>38155</v>
      </c>
      <c r="C68" s="84">
        <f>B68/B$67*100</f>
        <v>116.66411863629413</v>
      </c>
      <c r="D68"/>
      <c r="E68"/>
      <c r="F68"/>
      <c r="G68"/>
      <c r="H68"/>
      <c r="I68"/>
      <c r="J68"/>
    </row>
    <row r="69" spans="1:10" ht="15" x14ac:dyDescent="0.25">
      <c r="A69" s="80">
        <v>2019</v>
      </c>
      <c r="B69" s="84">
        <v>39592</v>
      </c>
      <c r="C69" s="84">
        <f>B69/B$67*100</f>
        <v>121.05794221067114</v>
      </c>
      <c r="D69"/>
      <c r="E69"/>
      <c r="F69"/>
      <c r="G69"/>
      <c r="H69"/>
      <c r="I69"/>
      <c r="J69"/>
    </row>
    <row r="70" spans="1:10" ht="15" x14ac:dyDescent="0.25">
      <c r="A70" s="80">
        <v>2020</v>
      </c>
      <c r="B70" s="84">
        <v>25205</v>
      </c>
      <c r="C70" s="84">
        <f>B70/B$67*100</f>
        <v>77.06772664730164</v>
      </c>
      <c r="D70"/>
      <c r="E70"/>
      <c r="F70"/>
      <c r="G70"/>
      <c r="H70"/>
      <c r="I70"/>
      <c r="J70"/>
    </row>
    <row r="71" spans="1:10" ht="15" x14ac:dyDescent="0.25">
      <c r="A71" s="80">
        <v>2021</v>
      </c>
      <c r="B71" s="84">
        <v>38504</v>
      </c>
      <c r="C71" s="84">
        <f>B71/B$67*100</f>
        <v>117.73123375630638</v>
      </c>
      <c r="D71"/>
      <c r="E71"/>
      <c r="F71"/>
      <c r="G71"/>
      <c r="H71"/>
      <c r="I71"/>
      <c r="J71"/>
    </row>
    <row r="72" spans="1:10" ht="15" x14ac:dyDescent="0.25">
      <c r="A72" s="80">
        <v>2022</v>
      </c>
      <c r="B72" s="85">
        <v>48038</v>
      </c>
      <c r="C72" s="84">
        <f>B72/B$67*100</f>
        <v>146.88273964225652</v>
      </c>
      <c r="D72"/>
      <c r="E72"/>
      <c r="F72"/>
      <c r="G72"/>
      <c r="H72"/>
      <c r="I72"/>
      <c r="J72"/>
    </row>
    <row r="73" spans="1:10" ht="15" x14ac:dyDescent="0.25">
      <c r="A73" s="60"/>
      <c r="B73" s="61"/>
      <c r="C73" s="62"/>
      <c r="D73"/>
      <c r="E73"/>
      <c r="F73"/>
      <c r="G73"/>
      <c r="H73"/>
      <c r="I73"/>
      <c r="J73"/>
    </row>
    <row r="74" spans="1:10" ht="15.75" x14ac:dyDescent="0.25">
      <c r="A74" s="63" t="s">
        <v>55</v>
      </c>
      <c r="B74"/>
      <c r="C74"/>
      <c r="D74"/>
      <c r="E74"/>
      <c r="F74"/>
      <c r="G74"/>
      <c r="H74"/>
      <c r="I74"/>
      <c r="J74"/>
    </row>
    <row r="75" spans="1:10" x14ac:dyDescent="0.2">
      <c r="A75"/>
      <c r="B75"/>
      <c r="C75"/>
      <c r="D75"/>
      <c r="E75"/>
      <c r="F75"/>
      <c r="G75"/>
      <c r="H75"/>
      <c r="I75"/>
      <c r="J75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Grafik 1_2_3</vt:lpstr>
      <vt:lpstr>Grafik 4_5</vt:lpstr>
      <vt:lpstr>Grafik 6_7</vt:lpstr>
      <vt:lpstr>Grafik 8</vt:lpstr>
      <vt:lpstr>Туризмот во економијата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dcterms:created xsi:type="dcterms:W3CDTF">2008-02-13T12:43:26Z</dcterms:created>
  <dcterms:modified xsi:type="dcterms:W3CDTF">2025-01-23T14:18:24Z</dcterms:modified>
</cp:coreProperties>
</file>