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7\CSI 047 3\"/>
    </mc:Choice>
  </mc:AlternateContent>
  <xr:revisionPtr revIDLastSave="0" documentId="13_ncr:1_{DCA4A316-0D6C-49AF-A007-BC51EA5D2B4B}" xr6:coauthVersionLast="47" xr6:coauthVersionMax="47" xr10:uidLastSave="{00000000-0000-0000-0000-000000000000}"/>
  <bookViews>
    <workbookView xWindow="3510" yWindow="1185" windowWidth="20295" windowHeight="20415" activeTab="2" xr2:uid="{00000000-000D-0000-FFFF-FFFF00000000}"/>
  </bookViews>
  <sheets>
    <sheet name="INFO" sheetId="5" r:id="rId1"/>
    <sheet name="доаѓање " sheetId="2" r:id="rId2"/>
    <sheet name="регионална дистрибуција" sheetId="3" r:id="rId3"/>
    <sheet name="по видови места" sheetId="4" r:id="rId4"/>
  </sheets>
  <externalReferences>
    <externalReference r:id="rId5"/>
  </externalReferences>
  <definedNames>
    <definedName name="_xlchart.v5.0" hidden="1">'регионална дистрибуција'!$AD$5</definedName>
    <definedName name="_xlchart.v5.1" hidden="1">'регионална дистрибуција'!$AD$6:$AD$13</definedName>
    <definedName name="_xlchart.v5.2" hidden="1">'регионална дистрибуција'!$AE$5</definedName>
    <definedName name="_xlchart.v5.3" hidden="1">'регионална дистрибуција'!$AE$6:$AE$13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3" l="1"/>
  <c r="X5" i="2"/>
  <c r="W6" i="4"/>
  <c r="W7" i="4"/>
  <c r="W8" i="4"/>
  <c r="W9" i="4"/>
  <c r="W10" i="4"/>
  <c r="R5" i="4"/>
  <c r="S5" i="4"/>
  <c r="T5" i="4"/>
  <c r="U5" i="4"/>
  <c r="V5" i="4"/>
  <c r="W5" i="4" s="1"/>
  <c r="P19" i="3"/>
  <c r="Q19" i="3"/>
  <c r="R19" i="3"/>
  <c r="S19" i="3"/>
  <c r="T19" i="3"/>
  <c r="U19" i="3"/>
  <c r="V19" i="3"/>
  <c r="W19" i="3"/>
  <c r="X19" i="3"/>
  <c r="Y19" i="3"/>
  <c r="P20" i="3"/>
  <c r="Q20" i="3"/>
  <c r="R20" i="3"/>
  <c r="S20" i="3"/>
  <c r="T20" i="3"/>
  <c r="U20" i="3"/>
  <c r="V20" i="3"/>
  <c r="W20" i="3"/>
  <c r="X20" i="3"/>
  <c r="Y20" i="3"/>
  <c r="P21" i="3"/>
  <c r="Q21" i="3"/>
  <c r="R21" i="3"/>
  <c r="S21" i="3"/>
  <c r="T21" i="3"/>
  <c r="U21" i="3"/>
  <c r="V21" i="3"/>
  <c r="W21" i="3"/>
  <c r="X21" i="3"/>
  <c r="Y21" i="3"/>
  <c r="P22" i="3"/>
  <c r="Q22" i="3"/>
  <c r="R22" i="3"/>
  <c r="S22" i="3"/>
  <c r="T22" i="3"/>
  <c r="U22" i="3"/>
  <c r="V22" i="3"/>
  <c r="W22" i="3"/>
  <c r="X22" i="3"/>
  <c r="Y22" i="3"/>
  <c r="P23" i="3"/>
  <c r="Q23" i="3"/>
  <c r="R23" i="3"/>
  <c r="S23" i="3"/>
  <c r="T23" i="3"/>
  <c r="U23" i="3"/>
  <c r="V23" i="3"/>
  <c r="W23" i="3"/>
  <c r="X23" i="3"/>
  <c r="Y23" i="3"/>
  <c r="P24" i="3"/>
  <c r="Q24" i="3"/>
  <c r="R24" i="3"/>
  <c r="S24" i="3"/>
  <c r="T24" i="3"/>
  <c r="U24" i="3"/>
  <c r="V24" i="3"/>
  <c r="W24" i="3"/>
  <c r="X24" i="3"/>
  <c r="Y24" i="3"/>
  <c r="P25" i="3"/>
  <c r="Q25" i="3"/>
  <c r="R25" i="3"/>
  <c r="S25" i="3"/>
  <c r="T25" i="3"/>
  <c r="U25" i="3"/>
  <c r="V25" i="3"/>
  <c r="W25" i="3"/>
  <c r="X25" i="3"/>
  <c r="Y25" i="3"/>
  <c r="P26" i="3"/>
  <c r="Q26" i="3"/>
  <c r="R26" i="3"/>
  <c r="S26" i="3"/>
  <c r="T26" i="3"/>
  <c r="U26" i="3"/>
  <c r="V26" i="3"/>
  <c r="W26" i="3"/>
  <c r="X26" i="3"/>
  <c r="Y26" i="3"/>
  <c r="F19" i="3"/>
  <c r="G19" i="3"/>
  <c r="H19" i="3"/>
  <c r="I19" i="3"/>
  <c r="J19" i="3"/>
  <c r="K19" i="3"/>
  <c r="L19" i="3"/>
  <c r="M19" i="3"/>
  <c r="N19" i="3"/>
  <c r="O19" i="3"/>
  <c r="F20" i="3"/>
  <c r="G20" i="3"/>
  <c r="H20" i="3"/>
  <c r="I20" i="3"/>
  <c r="J20" i="3"/>
  <c r="K20" i="3"/>
  <c r="L20" i="3"/>
  <c r="M20" i="3"/>
  <c r="N20" i="3"/>
  <c r="O20" i="3"/>
  <c r="F21" i="3"/>
  <c r="G21" i="3"/>
  <c r="H21" i="3"/>
  <c r="I21" i="3"/>
  <c r="J21" i="3"/>
  <c r="K21" i="3"/>
  <c r="L21" i="3"/>
  <c r="M21" i="3"/>
  <c r="N21" i="3"/>
  <c r="O21" i="3"/>
  <c r="F22" i="3"/>
  <c r="G22" i="3"/>
  <c r="H22" i="3"/>
  <c r="I22" i="3"/>
  <c r="J22" i="3"/>
  <c r="K22" i="3"/>
  <c r="L22" i="3"/>
  <c r="M22" i="3"/>
  <c r="N22" i="3"/>
  <c r="O22" i="3"/>
  <c r="F23" i="3"/>
  <c r="G23" i="3"/>
  <c r="H23" i="3"/>
  <c r="I23" i="3"/>
  <c r="J23" i="3"/>
  <c r="K23" i="3"/>
  <c r="L23" i="3"/>
  <c r="M23" i="3"/>
  <c r="N23" i="3"/>
  <c r="O23" i="3"/>
  <c r="F24" i="3"/>
  <c r="G24" i="3"/>
  <c r="H24" i="3"/>
  <c r="I24" i="3"/>
  <c r="J24" i="3"/>
  <c r="K24" i="3"/>
  <c r="L24" i="3"/>
  <c r="M24" i="3"/>
  <c r="N24" i="3"/>
  <c r="O24" i="3"/>
  <c r="F25" i="3"/>
  <c r="G25" i="3"/>
  <c r="H25" i="3"/>
  <c r="I25" i="3"/>
  <c r="J25" i="3"/>
  <c r="K25" i="3"/>
  <c r="L25" i="3"/>
  <c r="M25" i="3"/>
  <c r="N25" i="3"/>
  <c r="O25" i="3"/>
  <c r="F26" i="3"/>
  <c r="G26" i="3"/>
  <c r="H26" i="3"/>
  <c r="I26" i="3"/>
  <c r="J26" i="3"/>
  <c r="K26" i="3"/>
  <c r="L26" i="3"/>
  <c r="M26" i="3"/>
  <c r="N26" i="3"/>
  <c r="O26" i="3"/>
  <c r="E26" i="3"/>
  <c r="E25" i="3"/>
  <c r="E24" i="3"/>
  <c r="E23" i="3"/>
  <c r="E22" i="3"/>
  <c r="E21" i="3"/>
  <c r="E20" i="3"/>
  <c r="E19" i="3"/>
  <c r="C22" i="3"/>
  <c r="C19" i="3"/>
  <c r="C20" i="3"/>
  <c r="C21" i="3"/>
  <c r="C23" i="3"/>
  <c r="C24" i="3"/>
  <c r="C25" i="3"/>
  <c r="C26" i="3"/>
  <c r="B22" i="3"/>
  <c r="B23" i="3"/>
  <c r="B24" i="3"/>
  <c r="B25" i="3"/>
  <c r="B26" i="3"/>
  <c r="B21" i="3"/>
  <c r="B20" i="3"/>
  <c r="B19" i="3"/>
  <c r="Z7" i="3"/>
  <c r="AE7" i="3" s="1"/>
  <c r="Z8" i="3"/>
  <c r="AE8" i="3" s="1"/>
  <c r="Z9" i="3"/>
  <c r="AE9" i="3" s="1"/>
  <c r="Z10" i="3"/>
  <c r="AE10" i="3" s="1"/>
  <c r="Z11" i="3"/>
  <c r="AE11" i="3" s="1"/>
  <c r="Z12" i="3"/>
  <c r="AE12" i="3" s="1"/>
  <c r="Z13" i="3"/>
  <c r="AE13" i="3" s="1"/>
  <c r="Z6" i="3"/>
  <c r="AE6" i="3" s="1"/>
  <c r="S5" i="3"/>
  <c r="T5" i="3"/>
  <c r="U5" i="3"/>
  <c r="V5" i="3"/>
  <c r="W5" i="3"/>
  <c r="X5" i="3"/>
  <c r="Y5" i="3"/>
  <c r="AC4" i="2"/>
  <c r="Z5" i="3" l="1"/>
  <c r="C5" i="2"/>
  <c r="D5" i="2"/>
  <c r="E5" i="2"/>
  <c r="F5" i="2"/>
  <c r="B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Y5" i="2"/>
  <c r="Z5" i="2"/>
  <c r="AA5" i="2"/>
  <c r="AB5" i="2"/>
  <c r="H5" i="2"/>
  <c r="B5" i="3" l="1"/>
  <c r="X6" i="2"/>
  <c r="X7" i="2" s="1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O5" i="3"/>
  <c r="R6" i="2" s="1"/>
  <c r="R7" i="2" s="1"/>
  <c r="W6" i="2"/>
  <c r="V6" i="2"/>
  <c r="Q5" i="3"/>
  <c r="T6" i="2" s="1"/>
  <c r="R5" i="3"/>
  <c r="U6" i="2" s="1"/>
  <c r="P5" i="3"/>
  <c r="S6" i="2" s="1"/>
  <c r="C5" i="3"/>
  <c r="F6" i="2" s="1"/>
  <c r="D5" i="3"/>
  <c r="G6" i="2" s="1"/>
  <c r="E5" i="3"/>
  <c r="H6" i="2" s="1"/>
  <c r="H7" i="2" s="1"/>
  <c r="F5" i="3"/>
  <c r="I6" i="2" s="1"/>
  <c r="I7" i="2" s="1"/>
  <c r="G5" i="3"/>
  <c r="J6" i="2" s="1"/>
  <c r="H5" i="3"/>
  <c r="K6" i="2" s="1"/>
  <c r="K7" i="2" s="1"/>
  <c r="I5" i="3"/>
  <c r="L6" i="2" s="1"/>
  <c r="L7" i="2" s="1"/>
  <c r="J5" i="3"/>
  <c r="M6" i="2" s="1"/>
  <c r="M7" i="2" s="1"/>
  <c r="K5" i="3"/>
  <c r="N6" i="2" s="1"/>
  <c r="N7" i="2" s="1"/>
  <c r="L5" i="3"/>
  <c r="O6" i="2" s="1"/>
  <c r="O7" i="2" s="1"/>
  <c r="M5" i="3"/>
  <c r="P6" i="2" s="1"/>
  <c r="P7" i="2" s="1"/>
  <c r="N5" i="3"/>
  <c r="J7" i="2" l="1"/>
  <c r="U7" i="2"/>
  <c r="T7" i="2"/>
  <c r="Y7" i="2"/>
  <c r="Z7" i="2"/>
  <c r="D7" i="2"/>
  <c r="AA7" i="2"/>
  <c r="AB7" i="2"/>
  <c r="C7" i="2"/>
  <c r="B7" i="2"/>
  <c r="F7" i="2"/>
  <c r="S7" i="2"/>
  <c r="V7" i="2"/>
  <c r="W7" i="2"/>
  <c r="AA9" i="3"/>
  <c r="X10" i="4"/>
  <c r="E6" i="2"/>
  <c r="AA11" i="3"/>
  <c r="AA7" i="3"/>
  <c r="AA13" i="3"/>
  <c r="AA8" i="3"/>
  <c r="AA10" i="3"/>
  <c r="Q6" i="2"/>
  <c r="Q7" i="2" s="1"/>
  <c r="AA12" i="3"/>
  <c r="AC6" i="2" l="1"/>
  <c r="E7" i="2"/>
  <c r="X9" i="4"/>
  <c r="X6" i="4"/>
  <c r="X8" i="4"/>
  <c r="X7" i="4"/>
</calcChain>
</file>

<file path=xl/sharedStrings.xml><?xml version="1.0" encoding="utf-8"?>
<sst xmlns="http://schemas.openxmlformats.org/spreadsheetml/2006/main" count="100" uniqueCount="83">
  <si>
    <t>Вкупно</t>
  </si>
  <si>
    <t xml:space="preserve">Вкупно 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</si>
  <si>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</si>
  <si>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</si>
  <si>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</si>
  <si>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</si>
  <si>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</si>
  <si>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</si>
  <si>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</si>
  <si>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</si>
  <si>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t>Скопје</t>
  </si>
  <si>
    <t>Бањски места</t>
  </si>
  <si>
    <t>Планински места</t>
  </si>
  <si>
    <t>Други места</t>
  </si>
  <si>
    <t>Табела 4. Доаѓања на домашни туристи по видови места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</si>
  <si>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</si>
  <si>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</si>
  <si>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</si>
  <si>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</si>
  <si>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</si>
  <si>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</si>
  <si>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</si>
  <si>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</si>
  <si>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</si>
  <si>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</si>
  <si>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</si>
  <si>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</si>
  <si>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</si>
  <si>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</si>
  <si>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</si>
  <si>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</si>
  <si>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</si>
  <si>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</si>
  <si>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</si>
  <si>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</si>
  <si>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</si>
  <si>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</si>
  <si>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</si>
  <si>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</si>
  <si>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</si>
  <si>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</si>
  <si>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</si>
  <si>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Туризам</t>
  </si>
  <si>
    <t>Државен завод за статистика</t>
  </si>
  <si>
    <t>http://makstat.stat.gov.mk/PXWeb/pxweb/mk/MakStat/MakStat__TirizamUgostitel__Turizam/525_Turizam_Reg_ZemjiGod_mk.px/table/tableViewLayout2/?rxid=46ee0f64-2992-4b45-a2d9-cb4e5f7ec5ef</t>
  </si>
  <si>
    <t>регионална дистрибуција</t>
  </si>
  <si>
    <t>по видови места</t>
  </si>
  <si>
    <t>Туристички промет во Република Македонија - Домашна туристичка посетеност</t>
  </si>
  <si>
    <t>МК НИ 047 3</t>
  </si>
  <si>
    <t>2000-2016</t>
  </si>
  <si>
    <t>Turizam 047- 1.3 - 2008</t>
  </si>
  <si>
    <t>В1  - Turizam 047- 1.3 - 2008</t>
  </si>
  <si>
    <t>В2 - CSI 047 3 2010 MK</t>
  </si>
  <si>
    <t>В3 - CSI 047 3 2012 MK</t>
  </si>
  <si>
    <t>В4 - CSI 047 3 2014 MK</t>
  </si>
  <si>
    <t>доаѓање и ноќевање</t>
  </si>
  <si>
    <t>Домашна туристичка посетеност</t>
  </si>
  <si>
    <t>Езерски места</t>
  </si>
  <si>
    <t>Вкупен број на домашни туристи, број на ноќевања и просечен престој</t>
  </si>
  <si>
    <t>http://makstat.stat.gov.mk/PXWeb/pxweb/mk/MakStat/MakStat__TirizamUgostitel__Turizam/605_Turizam_RM_MestaGod_mk.px/table/tableViewLayout2/?rxid=46ee0f64-2992-4b45-a2d9-cb4e5f7ec5ef</t>
  </si>
  <si>
    <t>http://makstat.stat.gov.mk/PXWeb/pxweb/mk/MakStat/MakStat__TirizamUgostitel__Turizam/575_Turizam_RM_SerijaGod_mk.px/table/tableViewLayout2/?rxid=46ee0f64-2992-4b45-a2d9-cb4e5f7ec5ef</t>
  </si>
  <si>
    <t>Број на домашни туристи и ноќевања според статистички региони</t>
  </si>
  <si>
    <t>Број на домашни туристи и ноќевања по видови места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</si>
  <si>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</si>
  <si>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Province</t>
  </si>
  <si>
    <t>Vardar</t>
  </si>
  <si>
    <t>Eastern</t>
  </si>
  <si>
    <t>Southwestern</t>
  </si>
  <si>
    <t>Southeastern</t>
  </si>
  <si>
    <t>Pelagonia</t>
  </si>
  <si>
    <t>Polog</t>
  </si>
  <si>
    <t>Northeastern</t>
  </si>
  <si>
    <t>Skopski</t>
  </si>
  <si>
    <t>Домашни туристи</t>
  </si>
  <si>
    <t>Ана Димишкова</t>
  </si>
  <si>
    <t>CSI 047 3 2022 MK</t>
  </si>
  <si>
    <t>Табела 1. Обем и динамика на домашни и вкупен број на туристи</t>
  </si>
  <si>
    <t>Вкупен број на туристи</t>
  </si>
  <si>
    <t>Вкупен број на туристи- индекс</t>
  </si>
  <si>
    <t>Вкупно домашни туристи</t>
  </si>
  <si>
    <t>Вкупно домашни туристи - индекс</t>
  </si>
  <si>
    <t>Табела 2. Дистрибуцијата на бројот на домашни туристи според статистички региони</t>
  </si>
  <si>
    <t>Табела 2. Обем и динамика на посетеноста на домашни туристи по региони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</si>
</sst>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#,##0.0"/>
    <numFmt numFmtId="168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9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  <xf numFmtId="0" fontId="19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/>
    </xf>
    <xf numFmtId="3" fontId="1" fillId="0" borderId="1" xfId="0" applyNumberFormat="1" applyFont="1" applyBorder="1"/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0" fillId="0" borderId="1" xfId="0" applyBorder="1"/>
    <xf numFmtId="2" fontId="0" fillId="0" borderId="0" xfId="0" applyNumberFormat="1"/>
    <xf numFmtId="0" fontId="9" fillId="0" borderId="0" xfId="0" applyFont="1"/>
    <xf numFmtId="0" fontId="13" fillId="0" borderId="0" xfId="2"/>
    <xf numFmtId="0" fontId="15" fillId="3" borderId="5" xfId="3" applyFont="1" applyFill="1" applyBorder="1" applyAlignment="1">
      <alignment vertical="center"/>
    </xf>
    <xf numFmtId="0" fontId="15" fillId="0" borderId="6" xfId="3" applyFont="1" applyBorder="1" applyAlignment="1" applyProtection="1">
      <alignment horizontal="left" vertical="center"/>
      <protection locked="0"/>
    </xf>
    <xf numFmtId="0" fontId="15" fillId="0" borderId="7" xfId="3" applyFont="1" applyBorder="1" applyAlignment="1">
      <alignment vertical="center"/>
    </xf>
    <xf numFmtId="0" fontId="16" fillId="0" borderId="6" xfId="3" applyFont="1" applyBorder="1" applyAlignment="1" applyProtection="1">
      <alignment horizontal="left" vertical="center"/>
      <protection locked="0"/>
    </xf>
    <xf numFmtId="0" fontId="15" fillId="4" borderId="6" xfId="3" applyFont="1" applyFill="1" applyBorder="1" applyAlignment="1" applyProtection="1">
      <alignment horizontal="left" vertical="center"/>
      <protection locked="0"/>
    </xf>
    <xf numFmtId="0" fontId="15" fillId="0" borderId="8" xfId="3" applyFont="1" applyBorder="1" applyAlignment="1" applyProtection="1">
      <alignment horizontal="left" vertical="center"/>
      <protection locked="0"/>
    </xf>
    <xf numFmtId="0" fontId="15" fillId="3" borderId="9" xfId="3" applyFont="1" applyFill="1" applyBorder="1" applyAlignment="1">
      <alignment vertical="center"/>
    </xf>
    <xf numFmtId="14" fontId="15" fillId="0" borderId="10" xfId="3" applyNumberFormat="1" applyFont="1" applyBorder="1" applyAlignment="1" applyProtection="1">
      <alignment horizontal="left" vertical="center"/>
      <protection locked="0"/>
    </xf>
    <xf numFmtId="0" fontId="15" fillId="0" borderId="11" xfId="3" applyFont="1" applyBorder="1" applyAlignment="1">
      <alignment vertical="center"/>
    </xf>
    <xf numFmtId="0" fontId="15" fillId="3" borderId="12" xfId="3" applyFont="1" applyFill="1" applyBorder="1" applyAlignment="1">
      <alignment vertical="center"/>
    </xf>
    <xf numFmtId="0" fontId="15" fillId="0" borderId="13" xfId="3" applyFont="1" applyBorder="1" applyAlignment="1" applyProtection="1">
      <alignment horizontal="left" vertical="center"/>
      <protection locked="0"/>
    </xf>
    <xf numFmtId="0" fontId="15" fillId="0" borderId="14" xfId="3" applyFont="1" applyBorder="1" applyAlignment="1">
      <alignment vertical="center"/>
    </xf>
    <xf numFmtId="0" fontId="16" fillId="0" borderId="8" xfId="3" applyFont="1" applyBorder="1" applyAlignment="1" applyProtection="1">
      <alignment horizontal="left" vertical="center"/>
      <protection locked="0"/>
    </xf>
    <xf numFmtId="0" fontId="15" fillId="3" borderId="15" xfId="3" applyFont="1" applyFill="1" applyBorder="1" applyAlignment="1">
      <alignment vertical="center"/>
    </xf>
    <xf numFmtId="14" fontId="15" fillId="0" borderId="16" xfId="3" applyNumberFormat="1" applyFont="1" applyBorder="1" applyAlignment="1" applyProtection="1">
      <alignment horizontal="left" vertical="center"/>
      <protection locked="0"/>
    </xf>
    <xf numFmtId="0" fontId="15" fillId="0" borderId="17" xfId="3" applyFont="1" applyBorder="1" applyAlignment="1">
      <alignment vertical="center"/>
    </xf>
    <xf numFmtId="0" fontId="15" fillId="3" borderId="18" xfId="3" applyFont="1" applyFill="1" applyBorder="1" applyAlignment="1">
      <alignment vertical="center"/>
    </xf>
    <xf numFmtId="0" fontId="15" fillId="3" borderId="19" xfId="3" applyFont="1" applyFill="1" applyBorder="1" applyAlignment="1">
      <alignment vertical="center"/>
    </xf>
    <xf numFmtId="0" fontId="15" fillId="3" borderId="20" xfId="3" applyFont="1" applyFill="1" applyBorder="1" applyAlignment="1">
      <alignment vertical="center"/>
    </xf>
    <xf numFmtId="0" fontId="15" fillId="0" borderId="21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5" fillId="3" borderId="23" xfId="3" applyFont="1" applyFill="1" applyBorder="1" applyAlignment="1">
      <alignment vertical="center"/>
    </xf>
    <xf numFmtId="0" fontId="15" fillId="3" borderId="24" xfId="3" applyFont="1" applyFill="1" applyBorder="1" applyAlignment="1" applyProtection="1">
      <alignment horizontal="left" vertical="center"/>
      <protection locked="0"/>
    </xf>
    <xf numFmtId="0" fontId="15" fillId="3" borderId="25" xfId="3" applyFont="1" applyFill="1" applyBorder="1" applyAlignment="1">
      <alignment vertical="center"/>
    </xf>
    <xf numFmtId="0" fontId="15" fillId="0" borderId="21" xfId="3" applyFont="1" applyBorder="1" applyAlignment="1" applyProtection="1">
      <alignment horizontal="left" vertical="center"/>
      <protection locked="0"/>
    </xf>
    <xf numFmtId="0" fontId="15" fillId="0" borderId="26" xfId="3" applyFont="1" applyBorder="1" applyAlignment="1" applyProtection="1">
      <alignment horizontal="left" vertical="center"/>
      <protection locked="0"/>
    </xf>
    <xf numFmtId="0" fontId="15" fillId="0" borderId="27" xfId="3" applyFont="1" applyBorder="1" applyAlignment="1" applyProtection="1">
      <alignment horizontal="left" vertical="center"/>
      <protection locked="0"/>
    </xf>
    <xf numFmtId="0" fontId="15" fillId="0" borderId="28" xfId="3" applyFont="1" applyBorder="1" applyAlignment="1" applyProtection="1">
      <alignment horizontal="left" vertical="center"/>
      <protection locked="0"/>
    </xf>
    <xf numFmtId="14" fontId="17" fillId="0" borderId="6" xfId="3" applyNumberFormat="1" applyFont="1" applyBorder="1" applyAlignment="1" applyProtection="1">
      <alignment horizontal="left" vertical="center"/>
      <protection locked="0"/>
    </xf>
    <xf numFmtId="0" fontId="15" fillId="0" borderId="0" xfId="3" applyFont="1" applyAlignment="1" applyProtection="1">
      <alignment horizontal="left" vertical="center"/>
      <protection locked="0"/>
    </xf>
    <xf numFmtId="0" fontId="15" fillId="0" borderId="29" xfId="3" applyFont="1" applyBorder="1" applyAlignment="1">
      <alignment vertical="center"/>
    </xf>
    <xf numFmtId="0" fontId="15" fillId="3" borderId="30" xfId="3" applyFont="1" applyFill="1" applyBorder="1" applyAlignment="1">
      <alignment vertical="center"/>
    </xf>
    <xf numFmtId="0" fontId="15" fillId="0" borderId="31" xfId="3" applyFont="1" applyBorder="1" applyAlignment="1" applyProtection="1">
      <alignment horizontal="left" vertical="center"/>
      <protection locked="0"/>
    </xf>
    <xf numFmtId="0" fontId="15" fillId="0" borderId="32" xfId="3" applyFont="1" applyBorder="1" applyAlignment="1">
      <alignment vertical="center"/>
    </xf>
    <xf numFmtId="0" fontId="15" fillId="3" borderId="33" xfId="3" applyFont="1" applyFill="1" applyBorder="1" applyAlignment="1">
      <alignment vertical="center"/>
    </xf>
    <xf numFmtId="0" fontId="13" fillId="0" borderId="0" xfId="2" applyAlignment="1">
      <alignment wrapText="1"/>
    </xf>
    <xf numFmtId="0" fontId="15" fillId="3" borderId="26" xfId="3" applyFont="1" applyFill="1" applyBorder="1" applyAlignment="1">
      <alignment vertical="center"/>
    </xf>
    <xf numFmtId="0" fontId="15" fillId="0" borderId="22" xfId="3" applyFont="1" applyBorder="1" applyAlignment="1" applyProtection="1">
      <alignment horizontal="left" vertical="center" wrapText="1"/>
      <protection locked="0"/>
    </xf>
    <xf numFmtId="0" fontId="15" fillId="0" borderId="28" xfId="3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3" fontId="0" fillId="0" borderId="1" xfId="0" applyNumberFormat="1" applyBorder="1"/>
    <xf numFmtId="0" fontId="0" fillId="0" borderId="34" xfId="0" applyBorder="1"/>
    <xf numFmtId="0" fontId="1" fillId="0" borderId="35" xfId="0" applyFont="1" applyBorder="1"/>
    <xf numFmtId="3" fontId="20" fillId="0" borderId="1" xfId="0" applyNumberFormat="1" applyFont="1" applyBorder="1" applyAlignment="1">
      <alignment vertical="center"/>
    </xf>
    <xf numFmtId="0" fontId="21" fillId="0" borderId="0" xfId="0" applyFont="1"/>
    <xf numFmtId="0" fontId="22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4" fontId="21" fillId="0" borderId="0" xfId="1" applyNumberFormat="1" applyFont="1"/>
    <xf numFmtId="10" fontId="21" fillId="0" borderId="0" xfId="1" applyNumberFormat="1" applyFont="1"/>
    <xf numFmtId="0" fontId="26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64" fontId="21" fillId="0" borderId="0" xfId="1" applyNumberFormat="1" applyFont="1" applyAlignment="1">
      <alignment vertical="center"/>
    </xf>
    <xf numFmtId="10" fontId="21" fillId="0" borderId="0" xfId="1" applyNumberFormat="1" applyFont="1" applyAlignment="1">
      <alignment vertical="center"/>
    </xf>
    <xf numFmtId="9" fontId="21" fillId="0" borderId="0" xfId="1" applyFont="1" applyAlignment="1">
      <alignment vertical="center"/>
    </xf>
    <xf numFmtId="3" fontId="24" fillId="0" borderId="1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36" xfId="0" applyFont="1" applyBorder="1"/>
    <xf numFmtId="0" fontId="18" fillId="0" borderId="34" xfId="0" applyFont="1" applyBorder="1"/>
    <xf numFmtId="0" fontId="18" fillId="0" borderId="37" xfId="0" applyFont="1" applyBorder="1"/>
    <xf numFmtId="3" fontId="1" fillId="0" borderId="38" xfId="0" applyNumberFormat="1" applyFont="1" applyBorder="1"/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5" fillId="0" borderId="6" xfId="3" applyFont="1" applyBorder="1" applyAlignment="1" applyProtection="1">
      <alignment horizontal="left" vertical="center" wrapText="1"/>
      <protection locked="0"/>
    </xf>
    <xf numFmtId="0" fontId="15" fillId="0" borderId="7" xfId="3" applyFont="1" applyBorder="1" applyAlignment="1" applyProtection="1">
      <alignment horizontal="left" vertical="center" wrapText="1"/>
      <protection locked="0"/>
    </xf>
    <xf numFmtId="0" fontId="15" fillId="2" borderId="2" xfId="3" applyFont="1" applyFill="1" applyBorder="1" applyAlignment="1">
      <alignment horizontal="left" vertical="center"/>
    </xf>
    <xf numFmtId="0" fontId="15" fillId="2" borderId="3" xfId="3" applyFont="1" applyFill="1" applyBorder="1" applyAlignment="1">
      <alignment vertical="center"/>
    </xf>
    <xf numFmtId="0" fontId="15" fillId="2" borderId="4" xfId="3" applyFont="1" applyFill="1" applyBorder="1" applyAlignment="1">
      <alignment vertical="center"/>
    </xf>
    <xf numFmtId="0" fontId="19" fillId="0" borderId="6" xfId="4" applyBorder="1" applyAlignment="1" applyProtection="1">
      <alignment horizontal="left" vertical="center" wrapText="1"/>
      <protection locked="0"/>
    </xf>
    <xf numFmtId="166" fontId="23" fillId="0" borderId="1" xfId="0" applyNumberFormat="1" applyFont="1" applyBorder="1" applyAlignment="1">
      <alignment vertical="center"/>
    </xf>
    <xf numFmtId="168" fontId="0" fillId="0" borderId="1" xfId="5" applyNumberFormat="1" applyFont="1" applyBorder="1"/>
  </cellXfs>
  <cellStyles count="6">
    <cellStyle name="Comma" xfId="5" builtinId="3"/>
    <cellStyle name="Hyperlink" xfId="4" builtinId="8"/>
    <cellStyle name="Normal" xfId="0" builtinId="0"/>
    <cellStyle name="Normal 2" xfId="2" xr:uid="{00000000-0005-0000-0000-000002000000}"/>
    <cellStyle name="Percent" xfId="1" builtinId="5"/>
    <cellStyle name="Standard 2 2" xfId="3" xr:uid="{00000000-0005-0000-0000-000004000000}"/>
  </cellStyles>
  <dxfs count="6"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683B"/>
      <color rgb="FF4DA159"/>
      <color rgb="FF3C136A"/>
      <color rgb="FFFF9300"/>
      <color rgb="FFFFD579"/>
      <color rgb="FFDBA400"/>
      <color rgb="FFF85F01"/>
      <color rgb="FF90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021270960812"/>
          <c:y val="5.8266923183720426E-2"/>
          <c:w val="0.8644783622687261"/>
          <c:h val="0.75245164590057756"/>
        </c:manualLayout>
      </c:layout>
      <c:lineChart>
        <c:grouping val="standard"/>
        <c:varyColors val="0"/>
        <c:ser>
          <c:idx val="0"/>
          <c:order val="0"/>
          <c:tx>
            <c:strRef>
              <c:f>'доаѓање '!$A$4</c:f>
              <c:strCache>
                <c:ptCount val="1"/>
                <c:pt idx="0">
                  <c:v>Вкупен број на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'доаѓање '!$B$3:$AB$3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'доаѓање '!$B$4:$AB$4</c:f>
              <c:numCache>
                <c:formatCode>#,##0</c:formatCode>
                <c:ptCount val="27"/>
                <c:pt idx="0">
                  <c:v>451871</c:v>
                </c:pt>
                <c:pt idx="1">
                  <c:v>575080</c:v>
                </c:pt>
                <c:pt idx="2">
                  <c:v>549630</c:v>
                </c:pt>
                <c:pt idx="3">
                  <c:v>632523</c:v>
                </c:pt>
                <c:pt idx="4">
                  <c:v>333308</c:v>
                </c:pt>
                <c:pt idx="5">
                  <c:v>441712</c:v>
                </c:pt>
                <c:pt idx="6">
                  <c:v>483151</c:v>
                </c:pt>
                <c:pt idx="7">
                  <c:v>465015</c:v>
                </c:pt>
                <c:pt idx="8">
                  <c:v>509706</c:v>
                </c:pt>
                <c:pt idx="9">
                  <c:v>499473</c:v>
                </c:pt>
                <c:pt idx="10">
                  <c:v>536212</c:v>
                </c:pt>
                <c:pt idx="11">
                  <c:v>605320</c:v>
                </c:pt>
                <c:pt idx="12">
                  <c:v>587770</c:v>
                </c:pt>
                <c:pt idx="13">
                  <c:v>586241</c:v>
                </c:pt>
                <c:pt idx="14">
                  <c:v>647568</c:v>
                </c:pt>
                <c:pt idx="15">
                  <c:v>663633</c:v>
                </c:pt>
                <c:pt idx="16">
                  <c:v>701794</c:v>
                </c:pt>
                <c:pt idx="17">
                  <c:v>735650</c:v>
                </c:pt>
                <c:pt idx="18">
                  <c:v>816843</c:v>
                </c:pt>
                <c:pt idx="19">
                  <c:v>856843</c:v>
                </c:pt>
                <c:pt idx="20">
                  <c:v>998841</c:v>
                </c:pt>
                <c:pt idx="21">
                  <c:v>1126935</c:v>
                </c:pt>
                <c:pt idx="22">
                  <c:v>1184963</c:v>
                </c:pt>
                <c:pt idx="23">
                  <c:v>467514</c:v>
                </c:pt>
                <c:pt idx="24">
                  <c:v>702463</c:v>
                </c:pt>
                <c:pt idx="25">
                  <c:v>969277</c:v>
                </c:pt>
                <c:pt idx="26">
                  <c:v>1168730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E-544D-B0C2-A8E635DBFD07}"/>
            </c:ext>
          </c:extLst>
        </c:ser>
        <c:ser>
          <c:idx val="2"/>
          <c:order val="2"/>
          <c:tx>
            <c:strRef>
              <c:f>'доаѓање '!$A$6</c:f>
              <c:strCache>
                <c:ptCount val="1"/>
                <c:pt idx="0">
                  <c:v>Вкупно домашни туристи</c:v>
                </c:pt>
              </c:strCache>
            </c:strRef>
          </c:tx>
          <c:marker>
            <c:symbol val="none"/>
          </c:marker>
          <c:cat>
            <c:numRef>
              <c:f>'доаѓање '!$B$3:$AB$3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'доаѓање '!$B$6:$AB$6</c:f>
              <c:numCache>
                <c:formatCode>#,##0</c:formatCode>
                <c:ptCount val="27"/>
                <c:pt idx="0">
                  <c:v>330534</c:v>
                </c:pt>
                <c:pt idx="1">
                  <c:v>418410</c:v>
                </c:pt>
                <c:pt idx="2">
                  <c:v>368842</c:v>
                </c:pt>
                <c:pt idx="3">
                  <c:v>408507</c:v>
                </c:pt>
                <c:pt idx="4">
                  <c:v>234362</c:v>
                </c:pt>
                <c:pt idx="5">
                  <c:v>318851</c:v>
                </c:pt>
                <c:pt idx="6">
                  <c:v>325459</c:v>
                </c:pt>
                <c:pt idx="7">
                  <c:v>299709</c:v>
                </c:pt>
                <c:pt idx="8">
                  <c:v>312490</c:v>
                </c:pt>
                <c:pt idx="9">
                  <c:v>297116</c:v>
                </c:pt>
                <c:pt idx="10">
                  <c:v>306132</c:v>
                </c:pt>
                <c:pt idx="11">
                  <c:v>350363</c:v>
                </c:pt>
                <c:pt idx="12">
                  <c:v>328566</c:v>
                </c:pt>
                <c:pt idx="13">
                  <c:v>324545</c:v>
                </c:pt>
                <c:pt idx="14">
                  <c:v>320097</c:v>
                </c:pt>
                <c:pt idx="15">
                  <c:v>312274</c:v>
                </c:pt>
                <c:pt idx="16">
                  <c:v>302114</c:v>
                </c:pt>
                <c:pt idx="17">
                  <c:v>310336</c:v>
                </c:pt>
                <c:pt idx="18">
                  <c:v>330537</c:v>
                </c:pt>
                <c:pt idx="19">
                  <c:v>346359</c:v>
                </c:pt>
                <c:pt idx="20">
                  <c:v>368247</c:v>
                </c:pt>
                <c:pt idx="21">
                  <c:v>419590</c:v>
                </c:pt>
                <c:pt idx="22">
                  <c:v>427370</c:v>
                </c:pt>
                <c:pt idx="23">
                  <c:v>349308</c:v>
                </c:pt>
                <c:pt idx="24">
                  <c:v>408500</c:v>
                </c:pt>
                <c:pt idx="25">
                  <c:v>431841</c:v>
                </c:pt>
                <c:pt idx="26">
                  <c:v>434591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5-4033-9FEA-16773DEC1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17344"/>
        <c:axId val="1438355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'доаѓање '!$A$5</c15:sqref>
                        </c15:formulaRef>
                      </c:ext>
                    </c:extLst>
                    <c:strCache>
                      <c:ptCount val="1"/>
                      <c:pt idx="0">
                        <c:v>Вкупен број на туристи- индекс</c:v>
                      </c:pt>
                    </c:strCache>
                  </c:strRef>
                </c:tx>
                <c:spPr>
                  <a:ln w="34925" cap="rnd">
                    <a:solidFill>
                      <a:srgbClr val="FFC000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'доаѓање '!$B$3:$AB$3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</c:v>
                      </c:pt>
                      <c:pt idx="24">
                        <c:v>2021</c:v>
                      </c:pt>
                      <c:pt idx="25">
                        <c:v>2022</c:v>
                      </c:pt>
                      <c:pt idx="2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'доаѓање '!$B$5:$AA$5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102.29991487666172</c:v>
                      </c:pt>
                      <c:pt idx="1">
                        <c:v>130.19342920273843</c:v>
                      </c:pt>
                      <c:pt idx="2">
                        <c:v>124.43175643858442</c:v>
                      </c:pt>
                      <c:pt idx="3">
                        <c:v>143.19805665229833</c:v>
                      </c:pt>
                      <c:pt idx="4">
                        <c:v>75.458217118846676</c:v>
                      </c:pt>
                      <c:pt idx="5">
                        <c:v>100</c:v>
                      </c:pt>
                      <c:pt idx="6">
                        <c:v>109.38145216792843</c:v>
                      </c:pt>
                      <c:pt idx="7">
                        <c:v>105.27560944687941</c:v>
                      </c:pt>
                      <c:pt idx="8">
                        <c:v>115.39328793421959</c:v>
                      </c:pt>
                      <c:pt idx="9">
                        <c:v>113.07662006012968</c:v>
                      </c:pt>
                      <c:pt idx="10">
                        <c:v>121.39403049951099</c:v>
                      </c:pt>
                      <c:pt idx="11">
                        <c:v>137.03951896258195</c:v>
                      </c:pt>
                      <c:pt idx="12">
                        <c:v>133.06634186981563</c:v>
                      </c:pt>
                      <c:pt idx="13">
                        <c:v>132.72018872025211</c:v>
                      </c:pt>
                      <c:pt idx="14">
                        <c:v>146.60412214293476</c:v>
                      </c:pt>
                      <c:pt idx="15">
                        <c:v>150.24110732785164</c:v>
                      </c:pt>
                      <c:pt idx="16">
                        <c:v>158.88044698808272</c:v>
                      </c:pt>
                      <c:pt idx="17">
                        <c:v>166.54516970333611</c:v>
                      </c:pt>
                      <c:pt idx="18">
                        <c:v>184.92660375991596</c:v>
                      </c:pt>
                      <c:pt idx="19">
                        <c:v>193.98227804542327</c:v>
                      </c:pt>
                      <c:pt idx="20">
                        <c:v>226.1294689752599</c:v>
                      </c:pt>
                      <c:pt idx="21">
                        <c:v>255.12890752345419</c:v>
                      </c:pt>
                      <c:pt idx="22">
                        <c:v>268.26597420943961</c:v>
                      </c:pt>
                      <c:pt idx="23">
                        <c:v>105.84136269786649</c:v>
                      </c:pt>
                      <c:pt idx="24">
                        <c:v>159.03190314050784</c:v>
                      </c:pt>
                      <c:pt idx="25">
                        <c:v>219.43642011084145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55E-544D-B0C2-A8E635DBFD0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'доаѓање '!$A$7</c15:sqref>
                        </c15:formulaRef>
                      </c:ext>
                    </c:extLst>
                    <c:strCache>
                      <c:ptCount val="1"/>
                      <c:pt idx="0">
                        <c:v>Вкупно домашни туристи - индекс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'доаѓање '!$B$3:$AB$3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</c:v>
                      </c:pt>
                      <c:pt idx="24">
                        <c:v>2021</c:v>
                      </c:pt>
                      <c:pt idx="25">
                        <c:v>2022</c:v>
                      </c:pt>
                      <c:pt idx="2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'доаѓање '!$B$7:$AA$7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103.66409388711342</c:v>
                      </c:pt>
                      <c:pt idx="1">
                        <c:v>131.2243022603034</c:v>
                      </c:pt>
                      <c:pt idx="2">
                        <c:v>115.67848305321293</c:v>
                      </c:pt>
                      <c:pt idx="3">
                        <c:v>128.11846285569121</c:v>
                      </c:pt>
                      <c:pt idx="4">
                        <c:v>73.502043274131182</c:v>
                      </c:pt>
                      <c:pt idx="5">
                        <c:v>100</c:v>
                      </c:pt>
                      <c:pt idx="6">
                        <c:v>102.07244135975738</c:v>
                      </c:pt>
                      <c:pt idx="7">
                        <c:v>93.996568930315419</c:v>
                      </c:pt>
                      <c:pt idx="8">
                        <c:v>98.005024290342519</c:v>
                      </c:pt>
                      <c:pt idx="9">
                        <c:v>93.183336417323446</c:v>
                      </c:pt>
                      <c:pt idx="10">
                        <c:v>96.01098945902632</c:v>
                      </c:pt>
                      <c:pt idx="11">
                        <c:v>109.88298609695437</c:v>
                      </c:pt>
                      <c:pt idx="12">
                        <c:v>103.04687769522442</c:v>
                      </c:pt>
                      <c:pt idx="13">
                        <c:v>101.78578709177641</c:v>
                      </c:pt>
                      <c:pt idx="14">
                        <c:v>100.39077813775086</c:v>
                      </c:pt>
                      <c:pt idx="15">
                        <c:v>97.937281049769325</c:v>
                      </c:pt>
                      <c:pt idx="16">
                        <c:v>94.750839733919605</c:v>
                      </c:pt>
                      <c:pt idx="17">
                        <c:v>97.329473641293276</c:v>
                      </c:pt>
                      <c:pt idx="18">
                        <c:v>103.66503476545471</c:v>
                      </c:pt>
                      <c:pt idx="19">
                        <c:v>108.62722713744037</c:v>
                      </c:pt>
                      <c:pt idx="20">
                        <c:v>115.49187551552293</c:v>
                      </c:pt>
                      <c:pt idx="21">
                        <c:v>131.59438107454579</c:v>
                      </c:pt>
                      <c:pt idx="22">
                        <c:v>134.03439223963545</c:v>
                      </c:pt>
                      <c:pt idx="23">
                        <c:v>109.5521105469326</c:v>
                      </c:pt>
                      <c:pt idx="24">
                        <c:v>128.11626747289486</c:v>
                      </c:pt>
                      <c:pt idx="25">
                        <c:v>135.43661459427759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095-4033-9FEA-16773DEC10A8}"/>
                  </c:ext>
                </c:extLst>
              </c15:ser>
            </c15:filteredLineSeries>
          </c:ext>
        </c:extLst>
      </c:lineChart>
      <c:catAx>
        <c:axId val="1438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туристи </a:t>
                </a:r>
              </a:p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5.971814032800042E-3"/>
              <c:y val="0.231527300698150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1734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дистрибуција'!$A$5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дистрибуција'!$B$5:$Y$5</c:f>
              <c:numCache>
                <c:formatCode>#,##0</c:formatCode>
                <c:ptCount val="24"/>
                <c:pt idx="0">
                  <c:v>408507</c:v>
                </c:pt>
                <c:pt idx="1">
                  <c:v>234362</c:v>
                </c:pt>
                <c:pt idx="2">
                  <c:v>318851</c:v>
                </c:pt>
                <c:pt idx="3">
                  <c:v>325459</c:v>
                </c:pt>
                <c:pt idx="4">
                  <c:v>299709</c:v>
                </c:pt>
                <c:pt idx="5">
                  <c:v>312490</c:v>
                </c:pt>
                <c:pt idx="6">
                  <c:v>297116</c:v>
                </c:pt>
                <c:pt idx="7">
                  <c:v>306132</c:v>
                </c:pt>
                <c:pt idx="8">
                  <c:v>350363</c:v>
                </c:pt>
                <c:pt idx="9">
                  <c:v>328566</c:v>
                </c:pt>
                <c:pt idx="10">
                  <c:v>324545</c:v>
                </c:pt>
                <c:pt idx="11">
                  <c:v>320097</c:v>
                </c:pt>
                <c:pt idx="12">
                  <c:v>312274</c:v>
                </c:pt>
                <c:pt idx="13">
                  <c:v>302114</c:v>
                </c:pt>
                <c:pt idx="14">
                  <c:v>310336</c:v>
                </c:pt>
                <c:pt idx="15">
                  <c:v>330537</c:v>
                </c:pt>
                <c:pt idx="16">
                  <c:v>346359</c:v>
                </c:pt>
                <c:pt idx="17">
                  <c:v>368247</c:v>
                </c:pt>
                <c:pt idx="18">
                  <c:v>419590</c:v>
                </c:pt>
                <c:pt idx="19">
                  <c:v>427370</c:v>
                </c:pt>
                <c:pt idx="20">
                  <c:v>349308</c:v>
                </c:pt>
                <c:pt idx="21">
                  <c:v>408500</c:v>
                </c:pt>
                <c:pt idx="22">
                  <c:v>427978</c:v>
                </c:pt>
                <c:pt idx="23">
                  <c:v>434591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4896-84D4-0CC621A76C34}"/>
            </c:ext>
          </c:extLst>
        </c:ser>
        <c:ser>
          <c:idx val="1"/>
          <c:order val="1"/>
          <c:tx>
            <c:strRef>
              <c:f>'регионална дистрибуција'!$A$6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дистрибуција'!$B$6:$Y$6</c:f>
              <c:numCache>
                <c:formatCode>#,##0</c:formatCode>
                <c:ptCount val="24"/>
                <c:pt idx="0">
                  <c:v>13803</c:v>
                </c:pt>
                <c:pt idx="1">
                  <c:v>9196</c:v>
                </c:pt>
                <c:pt idx="2">
                  <c:v>10139</c:v>
                </c:pt>
                <c:pt idx="3">
                  <c:v>9429</c:v>
                </c:pt>
                <c:pt idx="4">
                  <c:v>5145</c:v>
                </c:pt>
                <c:pt idx="5">
                  <c:v>4246</c:v>
                </c:pt>
                <c:pt idx="6">
                  <c:v>4327</c:v>
                </c:pt>
                <c:pt idx="7">
                  <c:v>4624</c:v>
                </c:pt>
                <c:pt idx="8">
                  <c:v>3200</c:v>
                </c:pt>
                <c:pt idx="9">
                  <c:v>4063</c:v>
                </c:pt>
                <c:pt idx="10">
                  <c:v>4166</c:v>
                </c:pt>
                <c:pt idx="11">
                  <c:v>3525</c:v>
                </c:pt>
                <c:pt idx="12">
                  <c:v>4471</c:v>
                </c:pt>
                <c:pt idx="13">
                  <c:v>4120</c:v>
                </c:pt>
                <c:pt idx="14">
                  <c:v>5467</c:v>
                </c:pt>
                <c:pt idx="15">
                  <c:v>7981</c:v>
                </c:pt>
                <c:pt idx="16">
                  <c:v>8375</c:v>
                </c:pt>
                <c:pt idx="17">
                  <c:v>8033</c:v>
                </c:pt>
                <c:pt idx="18">
                  <c:v>8969</c:v>
                </c:pt>
                <c:pt idx="19">
                  <c:v>8917</c:v>
                </c:pt>
                <c:pt idx="20">
                  <c:v>4942</c:v>
                </c:pt>
                <c:pt idx="21">
                  <c:v>5531</c:v>
                </c:pt>
                <c:pt idx="22" formatCode="_-* #,##0_-;\-* #,##0_-;_-* &quot;-&quot;??_-;_-@_-">
                  <c:v>4471</c:v>
                </c:pt>
                <c:pt idx="23" formatCode="_-* #,##0_-;\-* #,##0_-;_-* &quot;-&quot;??_-;_-@_-">
                  <c:v>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2-4896-84D4-0CC621A76C34}"/>
            </c:ext>
          </c:extLst>
        </c:ser>
        <c:ser>
          <c:idx val="2"/>
          <c:order val="2"/>
          <c:tx>
            <c:strRef>
              <c:f>'регионална дистрибуција'!$A$7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дистрибуција'!$B$7:$Y$7</c:f>
              <c:numCache>
                <c:formatCode>#,##0</c:formatCode>
                <c:ptCount val="24"/>
                <c:pt idx="0">
                  <c:v>7349</c:v>
                </c:pt>
                <c:pt idx="1">
                  <c:v>11687</c:v>
                </c:pt>
                <c:pt idx="2">
                  <c:v>12803</c:v>
                </c:pt>
                <c:pt idx="3">
                  <c:v>6553</c:v>
                </c:pt>
                <c:pt idx="4">
                  <c:v>7516</c:v>
                </c:pt>
                <c:pt idx="5">
                  <c:v>7061</c:v>
                </c:pt>
                <c:pt idx="6">
                  <c:v>8942</c:v>
                </c:pt>
                <c:pt idx="7">
                  <c:v>7021</c:v>
                </c:pt>
                <c:pt idx="8">
                  <c:v>9230</c:v>
                </c:pt>
                <c:pt idx="9">
                  <c:v>8135</c:v>
                </c:pt>
                <c:pt idx="10">
                  <c:v>8463</c:v>
                </c:pt>
                <c:pt idx="11">
                  <c:v>7948</c:v>
                </c:pt>
                <c:pt idx="12">
                  <c:v>12275</c:v>
                </c:pt>
                <c:pt idx="13">
                  <c:v>13582</c:v>
                </c:pt>
                <c:pt idx="14">
                  <c:v>14306</c:v>
                </c:pt>
                <c:pt idx="15">
                  <c:v>16751</c:v>
                </c:pt>
                <c:pt idx="16">
                  <c:v>20643</c:v>
                </c:pt>
                <c:pt idx="17">
                  <c:v>19947</c:v>
                </c:pt>
                <c:pt idx="18">
                  <c:v>20490</c:v>
                </c:pt>
                <c:pt idx="19">
                  <c:v>17657</c:v>
                </c:pt>
                <c:pt idx="20">
                  <c:v>16124</c:v>
                </c:pt>
                <c:pt idx="21">
                  <c:v>16269</c:v>
                </c:pt>
                <c:pt idx="22" formatCode="_-* #,##0_-;\-* #,##0_-;_-* &quot;-&quot;??_-;_-@_-">
                  <c:v>15181</c:v>
                </c:pt>
                <c:pt idx="23" formatCode="_-* #,##0_-;\-* #,##0_-;_-* &quot;-&quot;??_-;_-@_-">
                  <c:v>14187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2-4896-84D4-0CC621A76C34}"/>
            </c:ext>
          </c:extLst>
        </c:ser>
        <c:ser>
          <c:idx val="3"/>
          <c:order val="3"/>
          <c:tx>
            <c:strRef>
              <c:f>'регионална дистрибуција'!$A$8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дистрибуција'!$B$8:$Y$8</c:f>
              <c:numCache>
                <c:formatCode>#,##0</c:formatCode>
                <c:ptCount val="24"/>
                <c:pt idx="0">
                  <c:v>219039</c:v>
                </c:pt>
                <c:pt idx="1">
                  <c:v>107808</c:v>
                </c:pt>
                <c:pt idx="2">
                  <c:v>183790</c:v>
                </c:pt>
                <c:pt idx="3">
                  <c:v>189829</c:v>
                </c:pt>
                <c:pt idx="4">
                  <c:v>169453</c:v>
                </c:pt>
                <c:pt idx="5">
                  <c:v>170208</c:v>
                </c:pt>
                <c:pt idx="6">
                  <c:v>160960</c:v>
                </c:pt>
                <c:pt idx="7">
                  <c:v>175254</c:v>
                </c:pt>
                <c:pt idx="8">
                  <c:v>193662</c:v>
                </c:pt>
                <c:pt idx="9">
                  <c:v>170127</c:v>
                </c:pt>
                <c:pt idx="10">
                  <c:v>154731</c:v>
                </c:pt>
                <c:pt idx="11">
                  <c:v>147877</c:v>
                </c:pt>
                <c:pt idx="12">
                  <c:v>140993</c:v>
                </c:pt>
                <c:pt idx="13">
                  <c:v>130020</c:v>
                </c:pt>
                <c:pt idx="14">
                  <c:v>125320</c:v>
                </c:pt>
                <c:pt idx="15">
                  <c:v>136637</c:v>
                </c:pt>
                <c:pt idx="16">
                  <c:v>151347</c:v>
                </c:pt>
                <c:pt idx="17">
                  <c:v>164459</c:v>
                </c:pt>
                <c:pt idx="18">
                  <c:v>181102</c:v>
                </c:pt>
                <c:pt idx="19">
                  <c:v>194178</c:v>
                </c:pt>
                <c:pt idx="20">
                  <c:v>191559</c:v>
                </c:pt>
                <c:pt idx="21">
                  <c:v>201780</c:v>
                </c:pt>
                <c:pt idx="22" formatCode="_-* #,##0_-;\-* #,##0_-;_-* &quot;-&quot;??_-;_-@_-">
                  <c:v>209929</c:v>
                </c:pt>
                <c:pt idx="23" formatCode="_-* #,##0_-;\-* #,##0_-;_-* &quot;-&quot;??_-;_-@_-">
                  <c:v>210591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2-4896-84D4-0CC621A76C34}"/>
            </c:ext>
          </c:extLst>
        </c:ser>
        <c:ser>
          <c:idx val="4"/>
          <c:order val="4"/>
          <c:tx>
            <c:strRef>
              <c:f>'регионална дистрибуција'!$A$9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дистрибуција'!$B$9:$Y$9</c:f>
              <c:numCache>
                <c:formatCode>#,##0</c:formatCode>
                <c:ptCount val="24"/>
                <c:pt idx="0">
                  <c:v>32687</c:v>
                </c:pt>
                <c:pt idx="1">
                  <c:v>26884</c:v>
                </c:pt>
                <c:pt idx="2">
                  <c:v>26613</c:v>
                </c:pt>
                <c:pt idx="3">
                  <c:v>27521</c:v>
                </c:pt>
                <c:pt idx="4">
                  <c:v>34535</c:v>
                </c:pt>
                <c:pt idx="5">
                  <c:v>45333</c:v>
                </c:pt>
                <c:pt idx="6">
                  <c:v>45881</c:v>
                </c:pt>
                <c:pt idx="7">
                  <c:v>44644</c:v>
                </c:pt>
                <c:pt idx="8">
                  <c:v>62892</c:v>
                </c:pt>
                <c:pt idx="9">
                  <c:v>68416</c:v>
                </c:pt>
                <c:pt idx="10">
                  <c:v>59403</c:v>
                </c:pt>
                <c:pt idx="11">
                  <c:v>58351</c:v>
                </c:pt>
                <c:pt idx="12">
                  <c:v>58761</c:v>
                </c:pt>
                <c:pt idx="13">
                  <c:v>59977</c:v>
                </c:pt>
                <c:pt idx="14">
                  <c:v>74071</c:v>
                </c:pt>
                <c:pt idx="15">
                  <c:v>82143</c:v>
                </c:pt>
                <c:pt idx="16">
                  <c:v>82907</c:v>
                </c:pt>
                <c:pt idx="17">
                  <c:v>84260</c:v>
                </c:pt>
                <c:pt idx="18">
                  <c:v>104971</c:v>
                </c:pt>
                <c:pt idx="19">
                  <c:v>96678</c:v>
                </c:pt>
                <c:pt idx="20">
                  <c:v>58088</c:v>
                </c:pt>
                <c:pt idx="21">
                  <c:v>91481</c:v>
                </c:pt>
                <c:pt idx="22" formatCode="_-* #,##0_-;\-* #,##0_-;_-* &quot;-&quot;??_-;_-@_-">
                  <c:v>94102</c:v>
                </c:pt>
                <c:pt idx="23" formatCode="_-* #,##0_-;\-* #,##0_-;_-* &quot;-&quot;??_-;_-@_-">
                  <c:v>90233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2-4896-84D4-0CC621A76C34}"/>
            </c:ext>
          </c:extLst>
        </c:ser>
        <c:ser>
          <c:idx val="5"/>
          <c:order val="5"/>
          <c:tx>
            <c:strRef>
              <c:f>'регионална дистрибуција'!$A$10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дистрибуција'!$B$10:$Y$10</c:f>
              <c:numCache>
                <c:formatCode>#,##0</c:formatCode>
                <c:ptCount val="24"/>
                <c:pt idx="0">
                  <c:v>63679</c:v>
                </c:pt>
                <c:pt idx="1">
                  <c:v>45062</c:v>
                </c:pt>
                <c:pt idx="2">
                  <c:v>56118</c:v>
                </c:pt>
                <c:pt idx="3">
                  <c:v>54464</c:v>
                </c:pt>
                <c:pt idx="4">
                  <c:v>45472</c:v>
                </c:pt>
                <c:pt idx="5">
                  <c:v>46003</c:v>
                </c:pt>
                <c:pt idx="6">
                  <c:v>39498</c:v>
                </c:pt>
                <c:pt idx="7">
                  <c:v>38690</c:v>
                </c:pt>
                <c:pt idx="8">
                  <c:v>49039</c:v>
                </c:pt>
                <c:pt idx="9">
                  <c:v>38902</c:v>
                </c:pt>
                <c:pt idx="10">
                  <c:v>55546</c:v>
                </c:pt>
                <c:pt idx="11">
                  <c:v>61384</c:v>
                </c:pt>
                <c:pt idx="12">
                  <c:v>52422</c:v>
                </c:pt>
                <c:pt idx="13">
                  <c:v>49635</c:v>
                </c:pt>
                <c:pt idx="14">
                  <c:v>44533</c:v>
                </c:pt>
                <c:pt idx="15">
                  <c:v>40447</c:v>
                </c:pt>
                <c:pt idx="16">
                  <c:v>37012</c:v>
                </c:pt>
                <c:pt idx="17">
                  <c:v>38074</c:v>
                </c:pt>
                <c:pt idx="18">
                  <c:v>38789</c:v>
                </c:pt>
                <c:pt idx="19">
                  <c:v>42168</c:v>
                </c:pt>
                <c:pt idx="20">
                  <c:v>31145</c:v>
                </c:pt>
                <c:pt idx="21">
                  <c:v>32585</c:v>
                </c:pt>
                <c:pt idx="22" formatCode="_-* #,##0_-;\-* #,##0_-;_-* &quot;-&quot;??_-;_-@_-">
                  <c:v>33000</c:v>
                </c:pt>
                <c:pt idx="23" formatCode="_-* #,##0_-;\-* #,##0_-;_-* &quot;-&quot;??_-;_-@_-">
                  <c:v>36022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2-4896-84D4-0CC621A76C34}"/>
            </c:ext>
          </c:extLst>
        </c:ser>
        <c:ser>
          <c:idx val="6"/>
          <c:order val="6"/>
          <c:tx>
            <c:strRef>
              <c:f>'регионална дистрибуција'!$A$11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дистрибуција'!$B$11:$Y$11</c:f>
              <c:numCache>
                <c:formatCode>#,##0</c:formatCode>
                <c:ptCount val="24"/>
                <c:pt idx="0">
                  <c:v>36151</c:v>
                </c:pt>
                <c:pt idx="1">
                  <c:v>10579</c:v>
                </c:pt>
                <c:pt idx="2">
                  <c:v>7414</c:v>
                </c:pt>
                <c:pt idx="3">
                  <c:v>11357</c:v>
                </c:pt>
                <c:pt idx="4">
                  <c:v>15150</c:v>
                </c:pt>
                <c:pt idx="5">
                  <c:v>12049</c:v>
                </c:pt>
                <c:pt idx="6">
                  <c:v>12705</c:v>
                </c:pt>
                <c:pt idx="7">
                  <c:v>9174</c:v>
                </c:pt>
                <c:pt idx="8">
                  <c:v>9931</c:v>
                </c:pt>
                <c:pt idx="9">
                  <c:v>17500</c:v>
                </c:pt>
                <c:pt idx="10">
                  <c:v>17350</c:v>
                </c:pt>
                <c:pt idx="11">
                  <c:v>16196</c:v>
                </c:pt>
                <c:pt idx="12">
                  <c:v>17098</c:v>
                </c:pt>
                <c:pt idx="13">
                  <c:v>15491</c:v>
                </c:pt>
                <c:pt idx="14">
                  <c:v>15886</c:v>
                </c:pt>
                <c:pt idx="15">
                  <c:v>14565</c:v>
                </c:pt>
                <c:pt idx="16">
                  <c:v>13805</c:v>
                </c:pt>
                <c:pt idx="17">
                  <c:v>14150</c:v>
                </c:pt>
                <c:pt idx="18">
                  <c:v>16802</c:v>
                </c:pt>
                <c:pt idx="19">
                  <c:v>18560</c:v>
                </c:pt>
                <c:pt idx="20">
                  <c:v>20723</c:v>
                </c:pt>
                <c:pt idx="21">
                  <c:v>20648</c:v>
                </c:pt>
                <c:pt idx="22" formatCode="_-* #,##0_-;\-* #,##0_-;_-* &quot;-&quot;??_-;_-@_-">
                  <c:v>20411</c:v>
                </c:pt>
                <c:pt idx="23" formatCode="_-* #,##0_-;\-* #,##0_-;_-* &quot;-&quot;??_-;_-@_-">
                  <c:v>21885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72-4896-84D4-0CC621A76C34}"/>
            </c:ext>
          </c:extLst>
        </c:ser>
        <c:ser>
          <c:idx val="7"/>
          <c:order val="7"/>
          <c:tx>
            <c:strRef>
              <c:f>'регионална дистрибуција'!$A$12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дистрибуција'!$B$12:$Y$12</c:f>
              <c:numCache>
                <c:formatCode>#,##0</c:formatCode>
                <c:ptCount val="24"/>
                <c:pt idx="0">
                  <c:v>6299</c:v>
                </c:pt>
                <c:pt idx="1">
                  <c:v>3827</c:v>
                </c:pt>
                <c:pt idx="2">
                  <c:v>3709</c:v>
                </c:pt>
                <c:pt idx="3">
                  <c:v>3555</c:v>
                </c:pt>
                <c:pt idx="4">
                  <c:v>1634</c:v>
                </c:pt>
                <c:pt idx="5">
                  <c:v>1661</c:v>
                </c:pt>
                <c:pt idx="6">
                  <c:v>853</c:v>
                </c:pt>
                <c:pt idx="7">
                  <c:v>1291</c:v>
                </c:pt>
                <c:pt idx="8">
                  <c:v>1296</c:v>
                </c:pt>
                <c:pt idx="9">
                  <c:v>1436</c:v>
                </c:pt>
                <c:pt idx="10">
                  <c:v>1093</c:v>
                </c:pt>
                <c:pt idx="11">
                  <c:v>1379</c:v>
                </c:pt>
                <c:pt idx="12">
                  <c:v>1166</c:v>
                </c:pt>
                <c:pt idx="13">
                  <c:v>1856</c:v>
                </c:pt>
                <c:pt idx="14">
                  <c:v>2703</c:v>
                </c:pt>
                <c:pt idx="15">
                  <c:v>2059</c:v>
                </c:pt>
                <c:pt idx="16">
                  <c:v>2730</c:v>
                </c:pt>
                <c:pt idx="17">
                  <c:v>2387</c:v>
                </c:pt>
                <c:pt idx="18">
                  <c:v>2312</c:v>
                </c:pt>
                <c:pt idx="19">
                  <c:v>2193</c:v>
                </c:pt>
                <c:pt idx="20">
                  <c:v>4840</c:v>
                </c:pt>
                <c:pt idx="21">
                  <c:v>1871</c:v>
                </c:pt>
                <c:pt idx="22" formatCode="_-* #,##0_-;\-* #,##0_-;_-* &quot;-&quot;??_-;_-@_-">
                  <c:v>4264</c:v>
                </c:pt>
                <c:pt idx="23" formatCode="_-* #,##0_-;\-* #,##0_-;_-* &quot;-&quot;??_-;_-@_-">
                  <c:v>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72-4896-84D4-0CC621A76C34}"/>
            </c:ext>
          </c:extLst>
        </c:ser>
        <c:ser>
          <c:idx val="8"/>
          <c:order val="8"/>
          <c:tx>
            <c:strRef>
              <c:f>'регионална дистрибуција'!$A$13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дистрибуција'!$B$13:$Y$13</c:f>
              <c:numCache>
                <c:formatCode>#,##0</c:formatCode>
                <c:ptCount val="24"/>
                <c:pt idx="0">
                  <c:v>29500</c:v>
                </c:pt>
                <c:pt idx="1">
                  <c:v>19319</c:v>
                </c:pt>
                <c:pt idx="2">
                  <c:v>18265</c:v>
                </c:pt>
                <c:pt idx="3">
                  <c:v>22751</c:v>
                </c:pt>
                <c:pt idx="4">
                  <c:v>20804</c:v>
                </c:pt>
                <c:pt idx="5">
                  <c:v>25929</c:v>
                </c:pt>
                <c:pt idx="6">
                  <c:v>23950</c:v>
                </c:pt>
                <c:pt idx="7">
                  <c:v>25434</c:v>
                </c:pt>
                <c:pt idx="8">
                  <c:v>21113</c:v>
                </c:pt>
                <c:pt idx="9">
                  <c:v>19987</c:v>
                </c:pt>
                <c:pt idx="10">
                  <c:v>23793</c:v>
                </c:pt>
                <c:pt idx="11">
                  <c:v>23437</c:v>
                </c:pt>
                <c:pt idx="12">
                  <c:v>25088</c:v>
                </c:pt>
                <c:pt idx="13">
                  <c:v>27433</c:v>
                </c:pt>
                <c:pt idx="14">
                  <c:v>28050</c:v>
                </c:pt>
                <c:pt idx="15">
                  <c:v>29954</c:v>
                </c:pt>
                <c:pt idx="16">
                  <c:v>29540</c:v>
                </c:pt>
                <c:pt idx="17">
                  <c:v>36937</c:v>
                </c:pt>
                <c:pt idx="18">
                  <c:v>46155</c:v>
                </c:pt>
                <c:pt idx="19">
                  <c:v>47019</c:v>
                </c:pt>
                <c:pt idx="20">
                  <c:v>21887</c:v>
                </c:pt>
                <c:pt idx="21">
                  <c:v>38335</c:v>
                </c:pt>
                <c:pt idx="22" formatCode="_-* #,##0_-;\-* #,##0_-;_-* &quot;-&quot;??_-;_-@_-">
                  <c:v>46620</c:v>
                </c:pt>
                <c:pt idx="23" formatCode="_-* #,##0_-;\-* #,##0_-;_-* &quot;-&quot;??_-;_-@_-">
                  <c:v>50285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2-4896-84D4-0CC621A7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88864"/>
        <c:axId val="53993856"/>
      </c:barChart>
      <c:catAx>
        <c:axId val="5398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3993856"/>
        <c:crosses val="autoZero"/>
        <c:auto val="1"/>
        <c:lblAlgn val="ctr"/>
        <c:lblOffset val="100"/>
        <c:noMultiLvlLbl val="0"/>
      </c:catAx>
      <c:valAx>
        <c:axId val="5399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туристи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398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1225868067873E-2"/>
          <c:y val="4.1004489654071212E-2"/>
          <c:w val="0.92847283088623656"/>
          <c:h val="0.78724863103121157"/>
        </c:manualLayout>
      </c:layout>
      <c:lineChart>
        <c:grouping val="standard"/>
        <c:varyColors val="0"/>
        <c:ser>
          <c:idx val="0"/>
          <c:order val="0"/>
          <c:tx>
            <c:strRef>
              <c:f>'регионална дистрибуција'!$A$19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дистрибуција'!$B$19:$Y$19</c:f>
              <c:numCache>
                <c:formatCode>#,##0</c:formatCode>
                <c:ptCount val="24"/>
                <c:pt idx="0">
                  <c:v>136.13768616234344</c:v>
                </c:pt>
                <c:pt idx="1">
                  <c:v>90.699280007890323</c:v>
                </c:pt>
                <c:pt idx="2">
                  <c:v>100</c:v>
                </c:pt>
                <c:pt idx="3">
                  <c:v>92.99733701548476</c:v>
                </c:pt>
                <c:pt idx="4">
                  <c:v>50.744649373705499</c:v>
                </c:pt>
                <c:pt idx="5">
                  <c:v>41.877897228523523</c:v>
                </c:pt>
                <c:pt idx="6">
                  <c:v>42.676792583094979</c:v>
                </c:pt>
                <c:pt idx="7">
                  <c:v>45.606075549856989</c:v>
                </c:pt>
                <c:pt idx="8">
                  <c:v>31.561297958378535</c:v>
                </c:pt>
                <c:pt idx="9">
                  <c:v>40.072985501528748</c:v>
                </c:pt>
                <c:pt idx="10">
                  <c:v>41.088864779564062</c:v>
                </c:pt>
                <c:pt idx="11">
                  <c:v>34.766742282276361</c:v>
                </c:pt>
                <c:pt idx="12">
                  <c:v>44.097050991222012</c:v>
                </c:pt>
                <c:pt idx="13">
                  <c:v>40.63517112141237</c:v>
                </c:pt>
                <c:pt idx="14">
                  <c:v>53.920504980767333</c:v>
                </c:pt>
                <c:pt idx="15">
                  <c:v>78.715849689318475</c:v>
                </c:pt>
                <c:pt idx="16">
                  <c:v>82.601834500443829</c:v>
                </c:pt>
                <c:pt idx="17">
                  <c:v>79.22872078114213</c:v>
                </c:pt>
                <c:pt idx="18">
                  <c:v>88.460400433967848</c:v>
                </c:pt>
                <c:pt idx="19">
                  <c:v>87.947529342144193</c:v>
                </c:pt>
                <c:pt idx="20">
                  <c:v>48.742479534470853</c:v>
                </c:pt>
                <c:pt idx="21">
                  <c:v>54.551730939934906</c:v>
                </c:pt>
                <c:pt idx="22">
                  <c:v>44.097050991222012</c:v>
                </c:pt>
                <c:pt idx="23">
                  <c:v>76.190945852648198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1-4B5F-B4E9-9AAECF03460F}"/>
            </c:ext>
          </c:extLst>
        </c:ser>
        <c:ser>
          <c:idx val="1"/>
          <c:order val="1"/>
          <c:tx>
            <c:strRef>
              <c:f>'регионална дистрибуција'!$A$20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дистрибуција'!$B$20:$Y$20</c:f>
              <c:numCache>
                <c:formatCode>#,##0</c:formatCode>
                <c:ptCount val="24"/>
                <c:pt idx="0">
                  <c:v>57.400609232211195</c:v>
                </c:pt>
                <c:pt idx="1">
                  <c:v>91.283292978208237</c:v>
                </c:pt>
                <c:pt idx="2">
                  <c:v>100</c:v>
                </c:pt>
                <c:pt idx="3">
                  <c:v>51.183316410216349</c:v>
                </c:pt>
                <c:pt idx="4">
                  <c:v>58.704991017730222</c:v>
                </c:pt>
                <c:pt idx="5">
                  <c:v>55.15113645239397</c:v>
                </c:pt>
                <c:pt idx="6">
                  <c:v>69.843005545575252</c:v>
                </c:pt>
                <c:pt idx="7">
                  <c:v>54.838709677419352</c:v>
                </c:pt>
                <c:pt idx="8">
                  <c:v>72.092478325392477</c:v>
                </c:pt>
                <c:pt idx="9">
                  <c:v>63.539795360462392</c:v>
                </c:pt>
                <c:pt idx="10">
                  <c:v>66.101694915254242</c:v>
                </c:pt>
                <c:pt idx="11">
                  <c:v>62.07920018745606</c:v>
                </c:pt>
                <c:pt idx="12">
                  <c:v>95.875966570335081</c:v>
                </c:pt>
                <c:pt idx="13">
                  <c:v>106.08451144263063</c:v>
                </c:pt>
                <c:pt idx="14">
                  <c:v>111.73943606967116</c:v>
                </c:pt>
                <c:pt idx="15">
                  <c:v>130.83652268999452</c:v>
                </c:pt>
                <c:pt idx="16">
                  <c:v>161.23564789502461</c:v>
                </c:pt>
                <c:pt idx="17">
                  <c:v>155.79942201046632</c:v>
                </c:pt>
                <c:pt idx="18">
                  <c:v>160.04061548074671</c:v>
                </c:pt>
                <c:pt idx="19">
                  <c:v>137.91298914316957</c:v>
                </c:pt>
                <c:pt idx="20">
                  <c:v>125.93923299226743</c:v>
                </c:pt>
                <c:pt idx="21">
                  <c:v>127.07178005155042</c:v>
                </c:pt>
                <c:pt idx="22">
                  <c:v>118.57377177224089</c:v>
                </c:pt>
                <c:pt idx="23">
                  <c:v>110.80996641412169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1-4B5F-B4E9-9AAECF03460F}"/>
            </c:ext>
          </c:extLst>
        </c:ser>
        <c:ser>
          <c:idx val="2"/>
          <c:order val="2"/>
          <c:tx>
            <c:strRef>
              <c:f>'регионална дистрибуција'!$A$21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дистрибуција'!$B$21:$Y$21</c:f>
              <c:numCache>
                <c:formatCode>#,##0</c:formatCode>
                <c:ptCount val="24"/>
                <c:pt idx="0">
                  <c:v>119.17895424125359</c:v>
                </c:pt>
                <c:pt idx="1">
                  <c:v>58.658251265030735</c:v>
                </c:pt>
                <c:pt idx="2">
                  <c:v>100</c:v>
                </c:pt>
                <c:pt idx="3">
                  <c:v>103.28581533271668</c:v>
                </c:pt>
                <c:pt idx="4">
                  <c:v>92.199249143043687</c:v>
                </c:pt>
                <c:pt idx="5">
                  <c:v>92.610044072038747</c:v>
                </c:pt>
                <c:pt idx="6">
                  <c:v>87.578214266282174</c:v>
                </c:pt>
                <c:pt idx="7">
                  <c:v>95.355568855759287</c:v>
                </c:pt>
                <c:pt idx="8">
                  <c:v>105.37134773382665</c:v>
                </c:pt>
                <c:pt idx="9">
                  <c:v>92.565972033298877</c:v>
                </c:pt>
                <c:pt idx="10">
                  <c:v>84.189020077262086</c:v>
                </c:pt>
                <c:pt idx="11">
                  <c:v>80.459763860928234</c:v>
                </c:pt>
                <c:pt idx="12">
                  <c:v>76.71418466728332</c:v>
                </c:pt>
                <c:pt idx="13">
                  <c:v>70.7437836661407</c:v>
                </c:pt>
                <c:pt idx="14">
                  <c:v>68.186517220741067</c:v>
                </c:pt>
                <c:pt idx="15">
                  <c:v>74.344088361717169</c:v>
                </c:pt>
                <c:pt idx="16">
                  <c:v>82.347788236574345</c:v>
                </c:pt>
                <c:pt idx="17">
                  <c:v>89.482017519995651</c:v>
                </c:pt>
                <c:pt idx="18">
                  <c:v>98.537461232928891</c:v>
                </c:pt>
                <c:pt idx="19">
                  <c:v>105.65210294357689</c:v>
                </c:pt>
                <c:pt idx="20">
                  <c:v>104.22710702432123</c:v>
                </c:pt>
                <c:pt idx="21">
                  <c:v>109.78834539419991</c:v>
                </c:pt>
                <c:pt idx="22">
                  <c:v>114.22221013112792</c:v>
                </c:pt>
                <c:pt idx="23">
                  <c:v>114.58240383045867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F1-4B5F-B4E9-9AAECF03460F}"/>
            </c:ext>
          </c:extLst>
        </c:ser>
        <c:ser>
          <c:idx val="3"/>
          <c:order val="3"/>
          <c:tx>
            <c:strRef>
              <c:f>'регионална дистрибуција'!$A$22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дистрибуција'!$B$22:$Y$22</c:f>
              <c:numCache>
                <c:formatCode>#,##0</c:formatCode>
                <c:ptCount val="24"/>
                <c:pt idx="0">
                  <c:v>122.8234321572164</c:v>
                </c:pt>
                <c:pt idx="1">
                  <c:v>101.01829932739639</c:v>
                </c:pt>
                <c:pt idx="2">
                  <c:v>100</c:v>
                </c:pt>
                <c:pt idx="3">
                  <c:v>103.41186638109194</c:v>
                </c:pt>
                <c:pt idx="4">
                  <c:v>129.76740690639912</c:v>
                </c:pt>
                <c:pt idx="5">
                  <c:v>170.34156239431857</c:v>
                </c:pt>
                <c:pt idx="6">
                  <c:v>172.40070642167362</c:v>
                </c:pt>
                <c:pt idx="7">
                  <c:v>167.75260211174989</c:v>
                </c:pt>
                <c:pt idx="8">
                  <c:v>236.32059519783564</c:v>
                </c:pt>
                <c:pt idx="9">
                  <c:v>257.07736820350954</c:v>
                </c:pt>
                <c:pt idx="10">
                  <c:v>223.21046105286891</c:v>
                </c:pt>
                <c:pt idx="11">
                  <c:v>219.25750573028216</c:v>
                </c:pt>
                <c:pt idx="12">
                  <c:v>220.79810618870476</c:v>
                </c:pt>
                <c:pt idx="13">
                  <c:v>225.36730169466051</c:v>
                </c:pt>
                <c:pt idx="14">
                  <c:v>278.32638184345996</c:v>
                </c:pt>
                <c:pt idx="15">
                  <c:v>308.6574230639161</c:v>
                </c:pt>
                <c:pt idx="16">
                  <c:v>311.52820050351335</c:v>
                </c:pt>
                <c:pt idx="17">
                  <c:v>316.61218201630783</c:v>
                </c:pt>
                <c:pt idx="18">
                  <c:v>394.43505053921012</c:v>
                </c:pt>
                <c:pt idx="19">
                  <c:v>363.27358809604328</c:v>
                </c:pt>
                <c:pt idx="20">
                  <c:v>218.26926689963551</c:v>
                </c:pt>
                <c:pt idx="21">
                  <c:v>343.74553789501368</c:v>
                </c:pt>
                <c:pt idx="22">
                  <c:v>353.59410814263708</c:v>
                </c:pt>
                <c:pt idx="23">
                  <c:v>339.05610040205914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1-4B5F-B4E9-9AAECF03460F}"/>
            </c:ext>
          </c:extLst>
        </c:ser>
        <c:ser>
          <c:idx val="4"/>
          <c:order val="4"/>
          <c:tx>
            <c:strRef>
              <c:f>'регионална дистрибуција'!$A$23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дистрибуција'!$B$23:$Y$23</c:f>
              <c:numCache>
                <c:formatCode>#,##0</c:formatCode>
                <c:ptCount val="24"/>
                <c:pt idx="0">
                  <c:v>113.47339534552194</c:v>
                </c:pt>
                <c:pt idx="1">
                  <c:v>80.298656402580278</c:v>
                </c:pt>
                <c:pt idx="2">
                  <c:v>100</c:v>
                </c:pt>
                <c:pt idx="3">
                  <c:v>97.052639081934501</c:v>
                </c:pt>
                <c:pt idx="4">
                  <c:v>81.029259774047546</c:v>
                </c:pt>
                <c:pt idx="5">
                  <c:v>81.975480238069792</c:v>
                </c:pt>
                <c:pt idx="6">
                  <c:v>70.383834063936703</c:v>
                </c:pt>
                <c:pt idx="7">
                  <c:v>68.944010834313403</c:v>
                </c:pt>
                <c:pt idx="8">
                  <c:v>87.385509105812758</c:v>
                </c:pt>
                <c:pt idx="9">
                  <c:v>69.321786236145272</c:v>
                </c:pt>
                <c:pt idx="10">
                  <c:v>98.980719198831039</c:v>
                </c:pt>
                <c:pt idx="11">
                  <c:v>109.38379842474785</c:v>
                </c:pt>
                <c:pt idx="12">
                  <c:v>93.413877900138999</c:v>
                </c:pt>
                <c:pt idx="13">
                  <c:v>88.44755693360419</c:v>
                </c:pt>
                <c:pt idx="14">
                  <c:v>79.355999857443251</c:v>
                </c:pt>
                <c:pt idx="15">
                  <c:v>72.074913574967042</c:v>
                </c:pt>
                <c:pt idx="16">
                  <c:v>65.953882889625433</c:v>
                </c:pt>
                <c:pt idx="17">
                  <c:v>67.846323817669912</c:v>
                </c:pt>
                <c:pt idx="18">
                  <c:v>69.120424819131117</c:v>
                </c:pt>
                <c:pt idx="19">
                  <c:v>75.141665775686945</c:v>
                </c:pt>
                <c:pt idx="20">
                  <c:v>55.499126839873128</c:v>
                </c:pt>
                <c:pt idx="21">
                  <c:v>58.065148437221566</c:v>
                </c:pt>
                <c:pt idx="22">
                  <c:v>58.804661605901856</c:v>
                </c:pt>
                <c:pt idx="23">
                  <c:v>64.189743041448381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1-4B5F-B4E9-9AAECF03460F}"/>
            </c:ext>
          </c:extLst>
        </c:ser>
        <c:ser>
          <c:idx val="5"/>
          <c:order val="5"/>
          <c:tx>
            <c:strRef>
              <c:f>'регионална дистрибуција'!$A$24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дистрибуција'!$B$24:$Y$24</c:f>
              <c:numCache>
                <c:formatCode>#,##0</c:formatCode>
                <c:ptCount val="24"/>
                <c:pt idx="0">
                  <c:v>487.60453196654981</c:v>
                </c:pt>
                <c:pt idx="1">
                  <c:v>142.68950633935796</c:v>
                </c:pt>
                <c:pt idx="2">
                  <c:v>100</c:v>
                </c:pt>
                <c:pt idx="3">
                  <c:v>153.18316698138656</c:v>
                </c:pt>
                <c:pt idx="4">
                  <c:v>204.34313461019693</c:v>
                </c:pt>
                <c:pt idx="5">
                  <c:v>162.5168599946048</c:v>
                </c:pt>
                <c:pt idx="6">
                  <c:v>171.36498516320475</c:v>
                </c:pt>
                <c:pt idx="7">
                  <c:v>123.73887240356083</c:v>
                </c:pt>
                <c:pt idx="8">
                  <c:v>133.94928513622875</c:v>
                </c:pt>
                <c:pt idx="9">
                  <c:v>236.03992446722418</c:v>
                </c:pt>
                <c:pt idx="10">
                  <c:v>234.01672511464798</c:v>
                </c:pt>
                <c:pt idx="11">
                  <c:v>218.45157809549502</c:v>
                </c:pt>
                <c:pt idx="12">
                  <c:v>230.61775020231994</c:v>
                </c:pt>
                <c:pt idx="13">
                  <c:v>208.94254113838682</c:v>
                </c:pt>
                <c:pt idx="14">
                  <c:v>214.27029943350416</c:v>
                </c:pt>
                <c:pt idx="15">
                  <c:v>196.45265713514974</c:v>
                </c:pt>
                <c:pt idx="16">
                  <c:v>186.20178041543028</c:v>
                </c:pt>
                <c:pt idx="17">
                  <c:v>190.85513892635555</c:v>
                </c:pt>
                <c:pt idx="18">
                  <c:v>226.6253034799029</c:v>
                </c:pt>
                <c:pt idx="19">
                  <c:v>250.33719989209601</c:v>
                </c:pt>
                <c:pt idx="20">
                  <c:v>279.51173455624496</c:v>
                </c:pt>
                <c:pt idx="21">
                  <c:v>278.50013487995682</c:v>
                </c:pt>
                <c:pt idx="22">
                  <c:v>275.30347990288647</c:v>
                </c:pt>
                <c:pt idx="23">
                  <c:v>295.18478554086863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F1-4B5F-B4E9-9AAECF03460F}"/>
            </c:ext>
          </c:extLst>
        </c:ser>
        <c:ser>
          <c:idx val="6"/>
          <c:order val="6"/>
          <c:tx>
            <c:strRef>
              <c:f>'регионална дистрибуција'!$A$25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дистрибуција'!$B$25:$Y$25</c:f>
              <c:numCache>
                <c:formatCode>#,##0</c:formatCode>
                <c:ptCount val="24"/>
                <c:pt idx="0">
                  <c:v>169.83014289565921</c:v>
                </c:pt>
                <c:pt idx="1">
                  <c:v>103.18145052574819</c:v>
                </c:pt>
                <c:pt idx="2">
                  <c:v>100</c:v>
                </c:pt>
                <c:pt idx="3">
                  <c:v>95.847937449447301</c:v>
                </c:pt>
                <c:pt idx="4">
                  <c:v>44.05500134807226</c:v>
                </c:pt>
                <c:pt idx="5">
                  <c:v>44.782960366675653</c:v>
                </c:pt>
                <c:pt idx="6">
                  <c:v>22.998112698840657</c:v>
                </c:pt>
                <c:pt idx="7">
                  <c:v>34.807225667295768</c:v>
                </c:pt>
                <c:pt idx="8">
                  <c:v>34.942032892963063</c:v>
                </c:pt>
                <c:pt idx="9">
                  <c:v>38.716635211647343</c:v>
                </c:pt>
                <c:pt idx="10">
                  <c:v>29.468859530870855</c:v>
                </c:pt>
                <c:pt idx="11">
                  <c:v>37.179832839040174</c:v>
                </c:pt>
                <c:pt idx="12">
                  <c:v>31.437045025613376</c:v>
                </c:pt>
                <c:pt idx="13">
                  <c:v>50.040442167700192</c:v>
                </c:pt>
                <c:pt idx="14">
                  <c:v>72.876786195740095</c:v>
                </c:pt>
                <c:pt idx="15">
                  <c:v>55.513615529792389</c:v>
                </c:pt>
                <c:pt idx="16">
                  <c:v>73.604745214343495</c:v>
                </c:pt>
                <c:pt idx="17">
                  <c:v>64.356969533566996</c:v>
                </c:pt>
                <c:pt idx="18">
                  <c:v>62.334861148557565</c:v>
                </c:pt>
                <c:pt idx="19">
                  <c:v>59.126449177675923</c:v>
                </c:pt>
                <c:pt idx="20">
                  <c:v>130.4933944459423</c:v>
                </c:pt>
                <c:pt idx="21">
                  <c:v>50.444863844702084</c:v>
                </c:pt>
                <c:pt idx="22">
                  <c:v>114.96360204906983</c:v>
                </c:pt>
                <c:pt idx="23">
                  <c:v>98.759773523860886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F1-4B5F-B4E9-9AAECF03460F}"/>
            </c:ext>
          </c:extLst>
        </c:ser>
        <c:ser>
          <c:idx val="7"/>
          <c:order val="7"/>
          <c:tx>
            <c:strRef>
              <c:f>'регионална дистрибуција'!$A$26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дистрибуција'!$B$26:$Y$26</c:f>
              <c:numCache>
                <c:formatCode>#,##0</c:formatCode>
                <c:ptCount val="24"/>
                <c:pt idx="0">
                  <c:v>161.5110867779907</c:v>
                </c:pt>
                <c:pt idx="1">
                  <c:v>105.77059950725432</c:v>
                </c:pt>
                <c:pt idx="2">
                  <c:v>100</c:v>
                </c:pt>
                <c:pt idx="3">
                  <c:v>124.56063509444293</c:v>
                </c:pt>
                <c:pt idx="4">
                  <c:v>113.90090336709552</c:v>
                </c:pt>
                <c:pt idx="5">
                  <c:v>141.96003284971258</c:v>
                </c:pt>
                <c:pt idx="6">
                  <c:v>131.12510265535175</c:v>
                </c:pt>
                <c:pt idx="7">
                  <c:v>139.24993156309881</c:v>
                </c:pt>
                <c:pt idx="8">
                  <c:v>115.59266356419383</c:v>
                </c:pt>
                <c:pt idx="9">
                  <c:v>109.42786750615932</c:v>
                </c:pt>
                <c:pt idx="10">
                  <c:v>130.2655351765672</c:v>
                </c:pt>
                <c:pt idx="11">
                  <c:v>128.31645223104297</c:v>
                </c:pt>
                <c:pt idx="12">
                  <c:v>137.35559813851629</c:v>
                </c:pt>
                <c:pt idx="13">
                  <c:v>150.194360799343</c:v>
                </c:pt>
                <c:pt idx="14">
                  <c:v>153.57240624144538</c:v>
                </c:pt>
                <c:pt idx="15">
                  <c:v>163.99671502874349</c:v>
                </c:pt>
                <c:pt idx="16">
                  <c:v>161.73008486175746</c:v>
                </c:pt>
                <c:pt idx="17">
                  <c:v>202.22830550232683</c:v>
                </c:pt>
                <c:pt idx="18">
                  <c:v>252.69641390637833</c:v>
                </c:pt>
                <c:pt idx="19">
                  <c:v>257.42677251574048</c:v>
                </c:pt>
                <c:pt idx="20">
                  <c:v>119.83027648508076</c:v>
                </c:pt>
                <c:pt idx="21">
                  <c:v>209.88228852997537</c:v>
                </c:pt>
                <c:pt idx="22">
                  <c:v>255.24226663016697</c:v>
                </c:pt>
                <c:pt idx="23">
                  <c:v>275.30796605529702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BF1-4B5F-B4E9-9AAECF03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206992"/>
        <c:axId val="1011209072"/>
      </c:lineChart>
      <c:catAx>
        <c:axId val="10112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11209072"/>
        <c:crosses val="autoZero"/>
        <c:auto val="1"/>
        <c:lblAlgn val="ctr"/>
        <c:lblOffset val="100"/>
        <c:noMultiLvlLbl val="0"/>
      </c:catAx>
      <c:valAx>
        <c:axId val="101120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  <a:p>
                <a:pPr>
                  <a:defRPr/>
                </a:pP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1120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08270364331304"/>
          <c:y val="5.4826102482886385E-2"/>
          <c:w val="0.52859214604600901"/>
          <c:h val="0.895293809128751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CB-0C42-8DEF-FC79E0112A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CB-0C42-8DEF-FC79E0112A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CB-0C42-8DEF-FC79E0112A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CB-0C42-8DEF-FC79E0112A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CB-0C42-8DEF-FC79E0112AC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DCB-0C42-8DEF-FC79E0112AC0}"/>
                </c:ext>
              </c:extLst>
            </c:dLbl>
            <c:dLbl>
              <c:idx val="1"/>
              <c:layout>
                <c:manualLayout>
                  <c:x val="3.0629334853545201E-2"/>
                  <c:y val="1.0430246290692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B-0C42-8DEF-FC79E0112AC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DCB-0C42-8DEF-FC79E0112AC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DCB-0C42-8DEF-FC79E0112AC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DCB-0C42-8DEF-FC79E0112AC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места'!$W$6:$W$10</c:f>
              <c:numCache>
                <c:formatCode>#,##0</c:formatCode>
                <c:ptCount val="5"/>
                <c:pt idx="0">
                  <c:v>527459</c:v>
                </c:pt>
                <c:pt idx="1">
                  <c:v>448445</c:v>
                </c:pt>
                <c:pt idx="2">
                  <c:v>917435</c:v>
                </c:pt>
                <c:pt idx="3">
                  <c:v>4473775</c:v>
                </c:pt>
                <c:pt idx="4">
                  <c:v>938430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CB-0C42-8DEF-FC79E0112A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B1D-4237-B4DB-59F5C94CA4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B1D-4237-B4DB-59F5C94CA4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B1D-4237-B4DB-59F5C94CA4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EB1D-4237-B4DB-59F5C94CA4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B1D-4237-B4DB-59F5C94CA44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B1D-4237-B4DB-59F5C94CA44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B1D-4237-B4DB-59F5C94CA44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B1D-4237-B4DB-59F5C94CA44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B1D-4237-B4DB-59F5C94CA44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B1D-4237-B4DB-59F5C94CA44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[1]ES368E16!$C$7:$C$11</c:f>
              <c:numCache>
                <c:formatCode>General</c:formatCode>
                <c:ptCount val="5"/>
                <c:pt idx="0">
                  <c:v>45481</c:v>
                </c:pt>
                <c:pt idx="1">
                  <c:v>24203</c:v>
                </c:pt>
                <c:pt idx="2">
                  <c:v>48597</c:v>
                </c:pt>
                <c:pt idx="3">
                  <c:v>274541</c:v>
                </c:pt>
                <c:pt idx="4">
                  <c:v>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1D-4237-B4DB-59F5C94CA4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mk-MK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36AEB948-AAF0-45B7-9DD3-5255859ECB47}">
          <cx:tx>
            <cx:txData>
              <cx:f>_xlchart.v5.2</cx:f>
              <cx:v>Домашни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1Htpj9s4tvZfCfL5VZqbRHIwPcBQku2qcu1Lli9CpaoiURu1kBKlX/8eJ51MqpK50407jYsGEge2
JJuHZ3ue5zB/f/B/e6if7odXvqnb8W8P/tfXhbXd3375ZXwonpr78U2jHwYzmk/2zYNpfjGfPumH
p18eh/tZt/kvBGH2y0NxP9gn//off4dvy5/M3jzcW23aS/c0LFdPo6vt+D9c++mlV/ePjW4TPdpB
P1j86+vrynRjpV+/emqttsvN0j39+vrZTa9f/fLyq3742Vc1rMy6R3iW4TcylCLkkqGIU0HE61e1
afPfLhP8hoWEi5BJLBmlofz602f3DTz+O9bzeTX3j4/D0ziCPZ///e7BZ4v/7vMH41p72Lgc9vDX
12dmsMWr0/uHp0fT6vvXr/Ro4i+3xOZgyOnJZ8t/eb75//j7iw9gL1588p1/Xm7cf7r0g3vu7ofH
++HrFv1XvBOGEaJcIiIoQRS/9I7ECLwT8RAx8dl5XwLji3f+83J+7pyvz73wzdeP/xKu+U+L/D6B
nt37xxMoQigMQ4alJFjw8KWLOMKIcSE5pUJE/Gt0fHHRD3H979f1c1/98AXPjPmrJM7FU32ff0ns
7zfgWQD+ccdgTiBt4DVCnBHy0jEMHTILCySRgNx67pjftaKfu+S7R58Z8Ovr7678Jd2U3o/2aWi/
7tT/vsAFmL0hnBIBHZRyyrkEN3zXfwLM0RuOiOSEYYKRpNCfvi9xv2NFP3fStwdfuOjb5y8c9M/m
CXrwffvq+r4xP+k//7z+ef953o+ed15BIxRCX0UScxlBa/3OckLehGCvICGmjHBO2f+R4T8UmN/b
ef+t5QEWb6SkDDEoiF9t+850zMUbSkLJCNyFIwAm/0emb3QJUOulvZvjP+jpAJM3MmJQZUIJUIuG
GAz6zl5K3mBKCJKc869d/s+N8X++fvUivD/cNx9/Bqs+nP5BY/kbTiWKADNGGBEi2fOwFgAoMaGH
TQgjAr3yzzX0a716Ye31oF/t79vqJ3m8/zc48t9GcwQGMYEjQGH0SzQ/c26A3jAAzxQjjGVExGFv
/myrL35w77a4b39i7Hb3B71L6BtCITcpA0iKDo5+ZmyI3mBwP6dIUCYjJP/0onUouy+de+8e9at/
Dvc/DehriH1gSC9IwOce8R1p+65OC7AYsjeUB44UQYq+7FDojRRY0EMNBwQY8T+9Wv2Yvdf6aRju
X+2fTPv0Y8G63v/c5Bd78OdSo2vjbPH0NR//iyAPgB2BHiHlZ3wAAfddZT000SiS0WcILgXA8Oep
93sX9XMI8fzpFzji+cWHvyKb/WzC/PRfhnygODAcQo2IIkopAvr63GWQTgCKogi6g+QRNImfuOx3
LOp/cNm3p3/msm8X/5Iu+wzW/vtZBgAF6hoDLhUCKIvEC5eBhiQRjwSjJMIcHy5/39Z/76J+7rLn
T79w2fOLf0mXXZja5F837H/PqCC9RAgIC4gDAmL1A+1FbwQXwHcJDz/jtBcQ7D+u5udO+u2xF975
7dP/G7e86G7faXnf9NDk3t6nn4XU3331s/kAFF48+lu8f3HfM3u/evbo8dfXAAAx5MY3gfbwJT9m
yvcq55c0+u7ZQ27/+hpgGKICUyBRX1IOQPahcMEVgJsRwBQJaYgwDw/VtT1opyD1kjcUBBFolF+U
3AOVHg9dGS5BVEQISxCpGKA2CiLWV0PBhwsoM9/27Lf3r1rXXBjd2hHMIoeM777ceFgrBx1MMhwh
kC4ZUDh+IDzdw/0ViOWH+/+fwyWdCMvqeJA+naJ8UflsI8WFJqpRZT1cuKxO5FxegK55EnbD7RKI
bWWcU64clUfyODRhqwI7V0oYd+6C4kNIzoKpvA3t+m7iVa7mIDjmeXZmPd/wUg2L94keWK8qHL0T
a7+v48WiRZGmnlW7FCdhk23rJhs3VVGfzqvcyVlmylSlTKdqM6NoTR1fhKqlP8uQsUdTAKK/Hm/m
klQpyrDZkLACW0g3J8Ha3Fkf5SpENlBBiUjcVPY2i+Q9XUqdREXFFHZ019GQq6BzWq1e3vAFx8WC
H1DfnaKQfOokv+yK0h83fq8NNWrIrjLKrWKraWIZ9loxarUqlgW+xdW50rrlqmFZFfP3c9csyq2y
VYMzWoXXzvtRSZ+917MwajFzrzq9XpJBzd3cqLmQuVof8rycFI/8qdbxHKFC9b62MRoCnAT9brbk
jtbcxngYz6ugTgZbXrbYG5UP4oKGXa7MKk64nVVl19NWTxdlYNZU686oQAfpyAxWZYs6Ran7EPHp
Hs1DHmfzWsTGbeZKmAT7ep+x/qZ0/YmdqvM6+ICtvAvrPC5qeNH67dANH3ud71ExH3vRXjWBKRIx
t9chSZZwPcUlypUf8vNpdPsABXtSFHFT1p9YF57MtDibMM93QlRIUSRvwp5ItUYPYTbdaV6NKmRN
qQJ/gvBUKomYj5v8NDh4E7HxoqnxrmDsLmjby9nWl3YmhQoXVio03/Ood4qMUYJF3ig5tI2yMD9S
ddvcdlN1HfH6iIV4VXbcNn6+0AW4KOvQ3qG1Up231x0p4qAqteocRcoWaVM0kcpmcY1avZtjXTmi
yrVyarS4jmfCVDP78qRBNFcETdet0dtG4w8traK4G48HY8KYloVOFnmNV2LiNlu80s3UqbwbkmCa
39IZv+0JS3jnTmcabbOx2VaNu3Eap6hv91U97Pj0fsxpqaoovw8KerQaUiYlER/bFt82PE+D0kcK
6ekmzHWrFjQfh9O0HfIoqaEOqT5fBpWv2Ki2PR8L2auoZw+Bt7BFUzskBYujmYaxHrsLI8O4zufb
z1dDG3RqZC4lo6xjOssuySjdOt8cB3NdxK5Fj26pVCGyk0KzRbFxPu6QiDtSf5z5+B6J6ZNgy0cN
6U81SSpZSTXPfDgi5riN2iJmVXORT+OoFuHPQ5Xx5bjkmQqDQq2D3fCQ1GqKwAjm+kLRCrINTW6z
hPXbRS5pM2X7uVxTEs6XjI+nIS02GBUnxYyOO9bch5Me1Z1ZOcQwqfZ+Yadrnp9OhThidR/7cU5w
hu8W5mZFfRc3rO3jdioKRZaFKZHrIDE5ixdHkmymb6eqGxWCHwfdAczPds16yO7OojQLelWzJk+H
Oihjn4/nxPu4BoaqmM8TUTZHw8K3MmNTDG+4cmZKexmOag3n2y4sBhWsrVFZ4C/WabgqeRGpAS1G
1fbY1MWqJofuqlxMuwCs8zYLtnI9Gx0x6VrWLuYVP86X7lbIMs50/Yn4CCnv50WNo0+biMSVMbkq
qp6qrm13fGXHZVR+Yn3goUD3e9eJWdkG1fGKyhhXOIgH7iFhliezziQt6XC1xJj0Z80UFfG6hsvG
mPK8JXaIydSKZGl9Go1tu506tK3WSsQRzd+2XfdhZZ1WRI5jss7htqKrhi3Kgrh77xoEy+zftxl/
8i2WargOfN3Coqf7fCQdBBUdlDXniK1nragLBcXqZMpDojJfPtkw07HsOqWhB6iAQoJhje7KEp+s
K2ljjjMUz6W8XPpeQm0iJPXRbh08UfUoJijI6OPCPmRlPqsZLWVsg/KEuSk4Eh1R42QRdJLaKdrE
1o2liubRqjbwZ6iDtNctespYddtO9TVfp8dF6COyjEQNcwltcu1NbMEWGIgUsSDjXbNGeBNatq9G
f1vDixr9YuJAoyVe9ZXsxjnukN+2coC/8zGLiklNEuI9M+mSNUM8uaZR4LIbEWY4gbLwHveXCDpA
3Ek9xyN/VzYUWmhjVZ/lTJEyGxWn3bVgXa9AFDseQ3wOzW9RgD2iWNKPMChvk8gznoxRdlv3VaDY
lJ21fbWnAiJmjMK0n8v9kIm9sOg+yPsHVxwzpJ94f24pfbdW/MKtVTqLhijG+g84tOCVsHnL3XwT
kupkjN7bcL0buuY9lk2rplpnkH4i7psqqYLupsvqRyKzUBVmLBQnQ6garzcrGfZltaQ9bvbBMCOV
W2ig89QddV17y3MyQ62HHdGjvysLt5vGCjoaHx8j33dxZFASUmTiCWpmDBkQDpFQOQyhlIjasyma
O7ViaNhcVp2qgygNO3FfjOttyWiniLE3EZs2GcaN8oyddflYbQQVdTzV7NQtTaX6aC6ScrTx3OOT
em1GiBQbHeWZeCRBrkSgjK5PQoPjJiRz3I+UxEKaVqHaLXGICqsGwyuFB5tCtTvnY+nVxGHNMvQf
bIRO8AG5rDctKcFbQbHPLD2dgvN8lZe56SG4QogwN/k72ZCndsjKWIrmKi+mUyh3W5/f+RHtyjG8
owbfRBE7nh1gpdwm0J06Xtw0jGs1FHgrg/EyY+y2fGtEZlXXBauaoyFStq62DPFj4UmuLEzvIAVd
m6DSnlNCIYRbCDEN2HIJiVWFlzFE6mk+mres6smWV23cENTEPgtO5tEdjxk76pvhSOJ1K7A5ysm7
z6CsiftpLNKSrC7OWrQxXbOpS7439fDY0OnKoy5UESs2WesfRlFf96h75/vqUei7UM+qceUnO4Z9
PPnCJ7gbzu26TIpqHaohPKXNKFUAGFZG9aeyBI/nIjrUfBH7vqRJlk2ZcjkOVUv6PSf9Ve8qwJA4
mNJ6nKDK9t0RoLx3w9yeGxdkqWuHWQWDHqA2QC/Lr7XLL2YUntZdLZVtnY/zKXFhiFQr2PuAlefY
5p+g86lyqMp4Jd3HTOKbeenODzCx0dHRHEY33kDt8aGE6tGbJNK9UFCkP5YGGjlwBVU1C1JgX7rU
/hYVea4GHtRq0CtTluF0LaJHq5u3E1uPmYXGbIr1SQwOyleZp20hPhC6mett5s1VMADE7Zqhh+bb
Fsq48Gqd2FHQFW0sagQNqSvfcmjsuD0u7VRviXS7sVqCbbD2T34JdFpEs9vYKGugAeZ7M1MoYmuL
YwTYN+kHomOSZ3UqaPY+KBud6iGDQlYgvmOjOSf0EfN5iMsxkGm9yi3HGGJg2vk6sqkDNMfztUjG
gPK0CynggRY7lY8923S7uV1RvNrwpKobrHoW1QpZqZYyI0cDb2I+Vl3Sz0uYBLVf03yubnLvhaIZ
SSabrXGXQ2WXvrtayLAq7/gQj3h5DHzVK1z7s2hF27YU685k4lQC5E5aPsyJzppdBEgkjWx5mxfZ
Exc+JmvexbQrIHfx+2aFSKvmPmm9g0YKCCWuZLnzXS7jtWHXUadrBXyySozNA1V2u4FM/khKAIF7
XgUkpeQSFWaKl2A9n2bW7IQDZIExwJAcavkwAvLyJfxIt4ZQsRsdr4t5jPg4xC5skoG6A4xhy2Zt
uzWRWb0dEHc7XB0THZikoVCHwyU4nmjZJ8igk/wAT92w2Jiupz47AKDGx2ztujjwoki3iM7jhpGg
VAC8bseynaCIXJTTqgyve+Xs1g+CbOcVP46upWpdXRW7xRyZZtkvkbusILGXeo25WFHCw2LeujF8
H9IVKtIAOWsLk3Ssxyp3BUrLldySFTpB4Objprlaegb8hkdAEA2km2PvVpNdtry+1EVOlR5IypYW
2Mrwweq+SSCsAHSM12Y210vm1MqMjlkPfiG2T4IGCio0y+FgVq6kqeIqcC5dh7pRGCGr8gjWK0JA
/ALLOXZVF8Z9tgRxESw+1TSCulnmdictNAQ5qX7RHBhqtKeOn/WuwbHRaNoJqJoVZqdz3d5lrt54
7k7CNlCQNkNaE4lSXfdH1QyVewoMUAca3FLth7gawJVMRRKCuqijFNHqXSBclMoJUUBTEd4u3Ziy
lT2t/VTvllCvcWEzwJbTrI9QVQFDSd2a8dNiLvOYhL47yiaZSh0Oqkd8PUJ2YBuKpyNqJnlei/Ck
tWV5Ygu5ZY0ptrrCNtUsSjUEWivdnPqVamXs4FTW6ts2etctrUzWpTkvWpanTNP8fADS1AbdctKL
LYumtAAIv21aYCmdzfKkaiacdAJd+hLI71i7KO6Xi5LjaT8mfqhu8WyGMh4HiN3ClVvRAlXJ8Vie
fX5ZS9Irjstil1mSVpm0KrRLAT3ZuU3bzO/ohPOjmqF637Vv+7ycVVhi4EHBHMezhdbWyNJsHPar
qhtyyuoq+tCY04lARnX8zGb10bQAy26nPaG2vhvp/BFcO2xp7rtNm9dBPC79qbA9T2Tuyg3Kok0+
hbu5zkpgWnLdluOyXOYuH46BFrd0nKEBlf1j1l+SqO1uydyflXqRe27Dp8LJVQVETyq4rfLyRiNo
0APNaDx1eEOD4Knvx5tyOACfqgcRwPVz4jQk3UyBTiHUp6yKa2edqh1AOkdapLr87RjlSIVO5/HQ
uyu/6ERP4W1Z43c0MlcWNU5JXaipzy/HvnmkrX5kM79qBN9bGp76crx0mZwuG+Y2hHq3ybG5DnNy
a6D0ghS2qxBwWmqA9/V6G3Yk2OYi2LQ2sBvSkjQXy+VgRZNw3oQpZFQyUgkgcerquJi6i7yI3otu
GdOgCXy6MH7V9nqAEClRXNbRrhUAkwY3hKCD1JsyMzQOoI3ryWtFS6EV8uSdL6B+57RvAeOV96Ka
6XF7SRbfxALRT0FoxqTFYQk0lheAw9MmBHrZ53WdFqZqU0unzcSHM4qWU07Ccw1EsCf0GCIvhyOZ
MQ3Ne8Y76PL1MmxmkX+s7FHdD2tMiXywVfOBcHdmF/awBP17PAWVYq37lAdHNutuK+DMaqD3xRxs
W7KtxhV6TdXMMZkBfXSHaiij9mhc5qcZ1+MOyEnZ6nMzQeUXXEVNQFVWmhvZd3u6to8TUBwp/RjL
wQMiRfp9vk4plmMylQUGutquaQvCAKCBBQQpICqTMXGoDSB/2lGFywhYZrYJ3HnYTh+ADgIYnSu+
AQUNBUFaVklYFHw3DlXc2KwEkacAAQkN4Hp77Wt0XTJcqt7NoCMKfjKWek14v8LOOiCdVrbJxJYx
MWXT77KM34ZjiTZk3g+reCymlJ3VAU2KDmSYxZQybkaASZwVU9wXmmyaMYKKCdJkZDg7ysLoPivr
8LhBbE9Mw9II9j/u7PI4VcF6gpo2FW4ajqtc3ugVvfV1pcY2ogkoTpNqov4+j4ZPK+EXMEfZ4Gxl
iaygZo9Md3HhMpC8stIBasxcYvmiyhCY1NIcA5euhVuSILQpfGQL/mAMlDLgexkImaooQXLSc3c1
APqbQ3zpmpGmWTvdRI5/wOPqlDHZGGfUAfxD7Kgarqux766qsjpqB7Emq6X+uJJQf5ZwCLdcD4mj
0SNfZZe22XA3sSId6FpvKhFt2WyyeNRhoELfXNZiCTd8Ig/Z0o9xG443uvAfpnBuNthS2ACfDann
/l2dly79fgz9TFd+MN0y6Lz47YT0t7f/uDEN/Pk8rf/Xh4cD1v96d/r1ZPbLuw4DgG+3/Wu4fRDd
v83/X8j4X45pf5W+/8jFZwOAZ2OQ7wcAAT9I7DD15CDY//sxwNeDtv9S/589+NsM4CDnoxBOBsPs
+yDagwb/2wwAv6ERHLyRBEWf53XwY/+aASAQ5wlCkYDD3Aeh/9sMAL+BokhhkgdHOCiVgv2RGUAo
0I8jAI5hCVD4Due4CCzi+xFANQ0cMCEUBLsspVpIG6qJChQvXXkyFZOOcw5iHgqyq2UqB0WX2apR
l/u2Wa9XnxnA2dENPvRu3PtdVPN2w+qtARld1KDpC3HZjh+m5a0NAEEWAvRY2RfnoRNXiNI06CE9
RWeG2BvbxhUVn6gFjd8InVRaguIKRbSXAGzg9BaMEmTWxHVVoG098HRdKh6bbh2V8dm50e5KyGZW
0+xFvPqmV0sOVJ56PyS0YIUCmotT54U/ou3Ub2aQLmOxwNABZ0UNynJzIsDMLmy2yLiHds4IcNdo
1wX60tplOFoFKtKVgpoNmtl4VNbMJ66us62JQMAZoGFR0B3y4ajx2XqSZVCsuQCZUByGA8wBkWBA
CI0EglwXFlh/9oEFRQlzjB4ghliPcW3fFY1rVd/1dVKW3bXW86lu8ptqXTZNDcJkrbFJqhXs6nR2
M0aWq2WsXJr7CcjhNDwWc/Qw22E6WXNABa4EFErE1MDoYOyVgIOdm7wBaFW1rIhxBjXLifxoau26
jerQnizV1J7pOYAhRD7OAHSbTF875HQqmhVtfG5AEPLLvWNQ32U7FEldRB9rY24EMGb4vncgQeoU
gMsDLdoj3LS3udAgTjVMxqIIrnMKnABOgKyKEN0fT0BCkxwXsLYOVFQjChgFyDZIFpqFMecoUy1e
38PZ03O0VGyLRlmohjdnpIIxQQ/8aYlq+O8PwFqqDKTVMTTA7UcrN3CiATSTmQ5pRXinIl/pBMAe
VHBW9sBd+T5ic7AhAWisi6b1zpGsSpfRQzPknVcwaedpBjowdVHxzjEQMZx3GETHbB9V5V3P+jMY
+Ryk0BLDRGEowL8QakXfAwirm0m1rtXKR9G17oGeoAafawrtd83wpo5crXAxX0bSg/YYDEZVizQK
mWVH+gDQcDXkJ1FfC9Vq8Q5w1QdkstTjLFc1Lzc8B22wXd0WeNP7rPLXdb7siV5gINMDX19adlmV
aIQxTncaTfypz2Eqgmm5Gdb8Y7mAQ+jCYMRE/EPesJ30ZkjGLi9iENqC3WJsfe95bmOP+DWwbpC3
Z7nGrCih8XNTbGhlZYIh5Hq/RFukWXmqo+m8yufNWncoHujQQJiaZI6KXev7u9pwAPVEblfGL4c5
f7Sgy2WRh/5ls+sGZffV1C8KyfkcZK6zsQtgajc6aOyi2GGNYR9meb0YAzOlIdpPUt6ZVlzwrL/h
kPkK5jBzLPK+hsEkTAEidw0Hxc47z+e4hT3o2PjJgAa5J2GzbIWZ+Q4XIMRA8DAAwsNNqOs6QUF+
PIp2F6B2BuGPwAiET+c9C953xl2A6kLiDAa6e+lEkFIPg5fVBvHSVme2s3dFSO7asitUh/MNBgS6
LXRBk5EwDnJRjs9RRW7GINo0xIaKRpNXMBEuVTYOpx4IA4xc6B6E9B5mVK5IZzrBigQ7an22h5kS
1EICHE64S1G4QDWFE0pMoAt2pv8UNMuo5rzutoZUS9JokBGcGfAWlOng2AQHJDywt11DpoST6R6g
0mG+G+AthnKaSit6ZdoeqRGAD8S5PwHN8ENJrE3zRUiVRf0SI6w/hR0dU96X26rrrgvbkY0Vk06N
XcK4LatyoxkMH10l9xWU+T4Qu06TK1R5samltTEUvDMLsC4mMDdO6tqsypEcRqDSgIZDp6chCG7y
EL8P1hnmeBF+x9rhQUfzU4bXVfVl3yZVH9mYB907woZgN5YOGJlmK7QQYLrhQErQtxF9b1lwhQ61
17LqI8tytz20hwuomXdZCGq8hfE1mDqdT42j27JbH5GdNkGITDrLudp43/V708j6ao1GBDPZ8bFa
/ZRKOelEmKI5h4EA2rOiQBuHsulyoFWjVl5CGKMF8PRIlzTnfj97Ys8Cu2SJ9vZMZjBaDijZj60+
BloOUzMMwx9EL+e13c/Z8lhVzWm+Vk9jwcMEzTBBdrS1m9XD7EWO1aD86ikg5LyMg4PQ3HncXppq
LKHtUguFBpjJyJ3fzZSb07ItQRYcexT3jtLY8jpLCHZpOYrTOaiClDcFiOK6BI1LAGLNIERVP8jh
IipgwDVG/XZcgVu7iN2HegqU42uf2t7D7LtfQW6jgVE2lz1QTEGAjEIR6km4pmgM7ZHoYdi7HCpa
j/EI/4Vu7EA7mi+8O/L+rJPHHFkeTzn7UPbB0aJhmJ6X0NHhXGtaNtAWpl72F6MAjRcQ/44R/qhZ
cYlKxOJJ+Juuz62irJUgtYdPjq5VnAH/MixL1qqadyVp3pGO7TOgqPEog3dDm+NUrMMd9iGMCdoO
x3U25zEHkTse4Gw4zJujOzRUj0jnfTxLdmoM9JwpI1dUDvSg0cLRg57dw/GAEg43AK3uoRVXHMhB
K+gZwu5ozkylyjK76vP+ovHTY+DIqXGGp9znR2gSt2sHIqz7/+SdWY/kuJKlf5EuKFLU8irJ1/DY
14wXITIjQyIlitpF6tfPYd7K21XdUwNczDw0ppEoJBKogLvLJZrZOd+xwCkk2M9+45jyE/bOB1yL
glp6mgucIxPHceRN903FnwqqICDhYy7tKNK1iE5lSD9Kar/aiaF4Dlu3myvYr9EcfWnMFft1w3zY
e+Ocz15/GmJ+zYl8ncZWphxT6oohGELfsqRVH5xDvh2jyjaoqNMxMlBW50m22ei18AbL4mGIxwWj
EG670jN5NPfdrmByPA6dRpNTlw+yhwPJMD1SeN+WH1vKTk3RTymFvZvSwHz2c/ukSjq9/r8aP/47
Dxax/38aLP6UP/rfzBbuZ/+YLUD0gR3DEEDgtETg2/81W4AUAtMDshv0WBwmPoDb37OF/w8QPwi5
cYIowz/JzT/xRbi7aeLATuLI/39ntgAo8V9mizjA7BPxIAppAL7+r7NFqJtYrJtpsr5djX/cvI0+
ll0TPJVWXE19hVsnnDSmAuvvuq1Pjuh3cG4uS4WngDVZOXSfXcOaQ+CxlyXpy120hCZjoV2PwhVK
Wtf0extMjzXE710tg2bHRVFhZmkEHkZf6H1Ix+myqfBFdWVwW1JBHyPGJ2AmUD3GiYisj6NTMG7V
wdoehkNjBA7Jhe2LVZg8gAJ81sqXGehmvBkd7QPM2itaCQ506DzF61USRHcqnD/mFWKcaqZv8TTv
PZaUGWaIu0kTnnmdvLEsefQ4LSFJqms2VLfFjPOtbnsLImNpj4ZvaCaTbdpZDiwj6aN25238yyOG
H6iGKApnqcwIKeBS6zULRnuCWw27fG77PGqACQiq8H9125OpGrTbM4iUjoq7eZ0OOpoOEw0/dDA+
tANUMy43ACCN6a/tEMEeLIpDW2G40F0bZJPGe4m64N0r6HmpzZhHPjrWOuiPrYyWFCryN6PbQxcU
p7ksOeQxctGLb3Hqj/2+iZrPmkzoQ6CD2JbvPI3+s9pCntFae+hk9Bvkv2PANpkBObvviX4dk+mB
6A7G97yQvHVHhSXdk5q9z1AOCo0ijsmuac5FgaEM50xZNS+hrY8xzp92rsFduSMpdoeTTmxeu+MK
zd8CCqB4mNxRFpAKPV9rg2z2q6Mn/SbFDHAIa30VuqOwrAGdJGP5ObtjMsR5SXvo7IM7RY07T9d4
hdbbFV+LO2tJy7sdqLoe2Jz/FYz8Q8/JaWgWzHvurMaBfKlC+gTt89504qzaCtrlIstT6E56WGVf
/coex0QdVdF846gHbUTOPupD61WnzhWMcqHXLSrIgEpSzEOZen38XLfTaWP8ZlTE5mFXPhtXhnyD
cU6hMrWtjtOILCydUbXWpsT7oeG17wqaj8oGMvFldKUudkVPufIXTBZNA0FrEifTC+uVv5tQLT1X
NhnqJxrbNwY04ohvPKdEvhd2qTOvF30qFXRVBiYwR1ETuUR51nPx2aJcT65ur66C166WI3Wzq1x1
31ydb0Ncq8V/90jNsgpmqEaPkHOQhN4orifMTkLqDpTNir5hCkHLdHik4sZMp871F2U9432bYkZj
GpA0cSQddx3J7HqTxXUpoetXoDp/xP2GR812h8j1NIPrbsZZexdRbU02NpXa+czcTeh/ItcIxa4l
Mq45Yja8LvBIzq5tGlwDxXlDMD6jqTKuvZpcoxX70PLXMIQ/7tqw3jVkcETuWAWXrqLtAFUazdvi
2rgZrRhU2hgd5Uz6vEGzt7br58bDh6iIkkdG9XYgngwyPrczbmA0lfAZpn3bSpVqIuML5Kt2pwQM
QFI/NzDO3zYOKzr21QgDrKH7qiruV1BLoISSY9FBCvFWiWNxbpZd4cc7eKPBXoWyhWhTXJMmWeGe
0TkzKz9r3NTp5ONB8evqJDQmlHX1zHMdFfLACnzhG0SgK8A/35oE/vLIQ/TlGk1g0vr7gIDl2KbX
rZzu9Ix2emBtukYLagCFDSICTHJkghKra/Nz6Nh06weN3c/1WuZNaJM0kIkPirJ5Gm1IAVHqfRc2
p6qZjosODlWyoQEt5vrJmupH5ZsH+NYgRn36tOke+m43FBkcgM+CrBEQK17kc2TMWft4Jomoqksf
oe+BR+MfoLazvTYcKondvtZO1DuYD2MKy4IcRubTLKriRwGs5zwycsOTjgF39L/Lln/MHsAuLTEY
1/1c5HChl1Ph2/vR+APUav7gK/UG3wGkSQV7rObNWUTRR6T7I217uWdjB2cYxECoxBGrJHKYOfD0
9VpnOIjoUVXL3VD1X4oXJMU09WxJW+ehmc0ZamG/S5olvKv4iplJLJCSNk5zOWzfxcxxGM3NeSJg
dBPlPUQrv46J6dKa9HzXoLHcL/3AdrREXYYLpjPKNPxoHctjs+ASCgkfXkbTdqU1zkfUyXEfj1WV
qzIBx7Py70kEKSqlHpx5H5B7zkn8M9y6C12kjz66viyTklk8TdeyiT5nMy55xxKF67KVQFqgNaKi
/Rjn/vvCgiYVTVd9/x/RFEKb/Xu1effXUJYDuP8lN8f4yT9aQoecBy6TA6MXfzuw/F9yMxoRCno8
iENEuX0kdn63hAiOcI4kAvaH/E7y/m4JfeSbkZiLIoDibnNC8u+0hDzBi/yFOEcuJQjjKHCp4QAC
tiPS/0ScbxsqCwCsIeMtea5ETeEol9DLkuA7i3sQOTUR+TRDJy0G+LzlAEdu9FIG9B2gJ9hmuUaH
IVx56vdJuKunqb10MyTF2uJEBhDxEFhvgaI7frHePhqrMoHrAXMXc/PcBD8iM1wxN0ijuVmaBJhw
Yh7WYCzTdkj2FZyzUTOWQ7R9qyrqpUaZ86LKQ1uU3VMZrzd2rt5HjVpDDPSysJFgxAL1sADKqkBG
ovpEYzYANwCGDX+5IILBdVurbF2Sp7mwN2UAgHZK2ItfBdcLGSxOaQG5Nxa3ngZsSXX5ZOrxqR7Q
uvSyDgGyg57iW3AJoxb4hWEt0JH+ZxO2H1KBsB9QE7N21H0mA/sGGPCK1Ou9DeVH0MUQDFtygE81
XGMuPNWiPPdKfEHbuV8j8b1rR/TBgwXD5TTCtu1PkJEMSDTBUQfJWzD5DyjBM4ymuMqSFVwd8YFG
mFlBbfGgv43i3FHw/L1q/WuvGL4CIhkY5/6Gi/m9q4G/zb0e4HlKikNYXkxME8AyKIuwzm9pgZZc
ksctJOBthxjXk8girQgI1HINdboM0wgrcqJZ0/VX0pXObZY/pgnzNx/tU90uNywQP9aiW7IkKpbj
1kM8Al6UQByLTonkjuRoACbC+ybd9kamskjjmD+Ihvp7oZNLMjQ3QVw9h3x8COUMAh2oYFo4rqS2
kMU9rz6Vk7kVsTpCStpSf8GAwtQK+rsuC2ihwacX1Es6Vv5zMZHyyo7rJ6+1uAMMZNOilC+Mmkul
q3NRWZNJjwdXUTCPOQgJg+85ghBhqs19gBsNMz+NPLi3db01uyaE9cp5cRmMaXMwON+jvvmAhL9D
eIMc/bUlGVj+dl8vZk7rLfB2m1BdviCXsaO+X2ZwPSBPY/S6phURu7AQ16vxclXPN9qOhzkcDw1Z
d2qDLKgoas4WCS/tAoMGWfjfNlrWeTQEaPxFKAF6eE9yqtY8XNo178p4uq0hLOA24lU+dfbWLyM4
NOJYj4C06ZQ8hxKWMXAXmrII3kUR1WcZg3hXq2wOkM7fx26YoYOHsJD0Up3MOEGoZOHPLULVwoB4
C24XAA5aXFz54DMC4t3hjsgV9SE8avFUeXh3cGJBV/bRp+6q4xJ3JzkC3SKWQ/UHXQwNOcZDSt/9
YfXTqG2HE+ihLqMT7jKOtj6P4/W0efDAlOfdVnL9smMCL6xRR3/Ag77QVeY8WvMe6YRr2FZiT6oY
AAe6S6MxVhROOZ6baC8ouUqqskFhH56MU5mJ05ujX8qz06Bbp0ZjGPtSkKe106m7mN8aCNcqEK+R
U7Irp2mHTt0OIXO3kLs3G70YyN/G6eAKgjhxynjvNHIu9ZwNkM1hbd1skNHlAj1dVfFHAIF9jhCX
GCG5o+n+4VF+P0GKNyMsAAVxHuD2sV6BxDnV3jr9HuDzXjBzSz1wEWT5VnfG7MN6gNYP0X8zgHsM
jftd72kC4wXia+1cAgu7oFni0bl5WG6law8KEU7JbpRDvnJ6JDAchhlWQO08iLYsPswm9oK3z5oD
au5wLWq24OdhYFTOyVCAJxHAMBf897jB7FAwPZZlsVnFxB6zCsEQs+yQDX+XhL/huYA457wT8LZl
vsFOaZyvknANjRna8I7CdOmCoUktbJjqlx8DY6ZyDk3jB49w3wAybTh5S+fj+HYc8tp5O6NzeZjz
e0I73nAYQNzzLpNzhGiNxp86lyiBXcR/+UbOQRJyBqPuXCXj/CXfOU09Zd7ek8llq03/2jk/ijtn
SidgLbsy7Heb8622VYHvhsi6W214WwxoY7vhUTf8sVFIMM2+vok7jHWwQINDGAigwtZanEJSwJiw
LGudkRY5S80jmLxmZ7P5znCrDb5oy/r+KmDBdiSs0tfeqNd9IuX9Oi8aeDs5lbK7kop8W7b+Wuht
b6r4uppUgMF/AWsP6D7Bk08jtVPK3/cOAa5A9YFUywSaknsvbA5h111m6ORghp0YMfbNYRMkE1GA
WxYxj1TBl043NzCRul0zMsrHPmwYOPzhpfC0Pk6rr7IArHrmT/Ya9jNA3y3y0iIY76MpkbkWGHui
qjy19fog2xI5IbeorVOAEdchPnd1EaecwEeypS8uAD23nV/zt4FO8y6ZzQdMTbnrNKHAiYtbVaMW
+mTbh7oWWdz6X4g/O2K1eeaNeYmpfS1I8+xL+xaz8G1h/k3n0UdUiRMr8dEXEb0WGpIG0FLfjUPX
PSlxr5eVRVaFL/4usjyBxwgtpyx7Ba7Mq3cKzNdpXi0KKDftBU4exjmgQltwX6oQeTccKUHd2B0V
5sOj7Bio+qqDG4oLC0YzUlGLW619mIY2evERtOuXPnyx2HWxg+H9liCbkNVNj+rneVD+ldrNAw12
aznQLBiGoyhg8Ey10x6a69quP0ZWIw8wiHxRwbnnTXTekGpJw3miezaPjvPNsazpMSnk/VLxS8uQ
i1s7QFIa9sVuI3B0196kOJo/WVW8rwpFgkUKgDj9MrO+SUz7bIryZp5WVBRfIRtE9MO6VjdFws9m
4E/z5N2EZFjyteruQ3wUaDv0A0/Fz1j0z5OKblkkX8Nh/aZWDnmt1c+rRzfYzMWxikmTTmE8HE0y
3rIRhlEwf/C1hGce0yPT5XCArxdlvvQkdnT8xxqK/xsY5r+1Gg285O8Hj0cXPnUzxJ9WSv11+nDh
ZEwniLUCaUkg92J/Gucs8gkU3z+mD4INhSykWFHo6BXi9gX8nj5cFJpRbF8Lfm9m+z18QMXGIIM/
7J8Ty7+Vdw24Gy7+GneNgwBYCazfiIcYlP86fBhdNR0L2yZrmFzyGKTWcQ2j7lDFml8nbsZtknLa
rz2m0tpNwHYWIyI0E1KYXNZHCrgz9wRmZpx6LuxnxXPjxurEDdgxJm3eV4+msjMcGnXG1eiRCvK/
D248H5ZtyoQb2as5DO8MqQa4QRjoQ4L5n04eUnsb6BWBU0yV5k7MjB77idRZ57QBX6OXiMsjg2gQ
OPXAdzpCS/D8zsWHhMDQCHRw0JmgOWz6rYUIAYlvyBQj961m/n4M5LkutiIvZ5jFs5YAHXj0ISFp
hE7bmCBySKd2xJA9xhHBmN4pIZXTRKBe1rt5RA7W6SXGKSeYc2AvNxBMfaer6M2KFEkmcy6Vh3K1
EsRpNP+kQJgzRnEJMZg+DWUjrppgezCQbyan45S/FB1IO/46H3H8n0LV7Qen/TRB+8ScGoTYp5mC
KKWVX+bdPNp9W4n5Noi3nwBH5hSfACgIrerUOKGpcJITPMb94s13FFoUgyYF2W8fzqJLyVhsae2E
qxYKVptE69WmIJAhYCgPRVShxZf8HoYFJkPoX6YB7G43So9etyFKJslTV5c3jdPOiFPRsEVr53ib
XeEUtgKecaogui1OfUME4D5QI0WTOIxgiVCsaqfWDbF6biHfxU7H0+MUX7TT9iyQhL00CKn6ET4W
QjBwJL1lOxQhj69HP4I0ThHrARAbZTOcY8LkuQzopXCWsoS3jG+2QCtRzjcVfOdoRhjSd1Y0caY0
AiYqXZxRDWmQ7COyHQUXL3gVAz3Sq3DbNOdtQ8KjB6HdJiJGCVTFqVB6Ayflj3tQGX1eyLXdWVba
PVw9CPFlXeZIbMx5PwHKFeiAiFqqI+zD4dgv7NjPhO7XSr/MyMZl1WgMOoO6STUF8ImRXmVe5D2F
fgUfdWLvFtnadIBLOkL4PPssPCFlHey6pN/AxVaXdnNN9epHOVL0PFuF9faJnXs8WhpBxYic2ILy
WjCYp0h5TTn3cNSzKekOk+/XyJYuEvKW/IY2TqOTlTqHVMzgk+jxjJDuyzJhfm9nPeWLMcUdCKop
R5oPpHhReZe5J8diMdcRK2tEARKax6ZF41Nh1G89qnAoTIDOq2Y3WWACgYr6jCLXagU8FDt4UVqL
cNgns5xzXS0+SN7Ez0HT0Jz3rEBojLU3hBlkL/gYHMtkVjBoQ+iiTFpEmKw4Wcre12UjHwDMmnxM
4jf40+IxWIty19E1gUM0DVdFgqZwa+r71UzQgaP11mwRotMInqRATvMJd34+DgzBZdjOu75VSBFt
7ERHIEpVxJ6CInihbEhg9E5N2vXIcSTe9BkXNaajWaBtSkKVyxVRDw3fKw6HFvAFQ9xH9sh3Y46H
YI9A2FZMr7X0ZR4O3tMKNcBdrG+LhUO+opHRcOQQlGa4fKTuMyLFAc0cXKixgx5KzNsY0Ncl8l5s
AVZZFUMCyIbdDpS8VENbnFfWnLy5eKiKMU47Uvn7zQY8LRlgZxSodidjwPES0oaUYZmtzGaN53V7
EhflaUZqD1pRF2QttcjhdQsQo3DMwho8GZ7Od2nWx2QK+b2K8Ta7AUFgH6j/je1Cig9UH8kSQBkR
IkhnRPkzcNk630ZyEWU5OnRrjzygRKJ6+6g6ffC4rZD7tkj4l12UgTfClAA4J628Egg0Jvyt4C9h
G74jHoZCgcezR+YgJXZCVDA0XZ4kdZ1pBOJuChzy0VZchInRyijMYZiOIaBsYZ+NobqqOcoQJPzl
bk6KXTSPWQ0bOQNYNiNXQPhuhLKGOQxOjFHBga+svMMMcd9KBDa2Gtek70Apbuj1MUkvBwCMc2pr
+zgPoNWGivhZWyenTZUiExrQfjD1e79dWsSoorsWRJcYNvRtZYW4eNVe2RVHuK0TRL6KGObaUL9F
DdLO7UhM1gVNlErPES0ewMSR9q9jZJA+E7pzeVadYdzEvVmAW+MHMsXPgUEQsez9eyG7A/Pbz7qZ
33mNmbeay3WXYNpoA/ChdHTd7RZpwFZ+hX0G6x3yoY8klMDP5G3hrz913MZI24qrbZpvkQTBJKgQ
Na8CGLB+C3rLgmGXaUzX6cei5609KSx8MCdN5wFHg1eCLmn7A5V4JmJ1V5tI/mVd3/+3bSV6vL9v
K28At/3nTWN/bSvx43+0lRQidMgwDkI4JpQFoBn+JWpjtQoHDRRgCwe2b/6Jc3DgNdAIrF7mlLp9
KX9mqIFiR3Ec0TAmDvv9d0TtIMaL/Oe+EuSs79OEoY+lFP3wn0XtPtx6nrQwVzcvvtEVDP1VjvAa
jY/0psacN0+gUrmbs1B6kxz5mWwweJxk0B2KwL6ga21yUwEv7jsPYReFDqPcZJ4ADWwdIzgM8OMb
xw3WKt5vAAkxWWPpwzpMqe1pnPqrYnknC3XQoA+p2F7nEZq22ZYXjUaWVFGbUxCLHRflXhEvvowO
Z9TgGjvwjYkf3nkR1grUvPjUTtfqnMKFtHE+O82rs6pL7doeRSn8LIntl0qqOxZgIo8gmfkRTDDf
qWiCxF22TMtw4iVBYg9im2yKq8Kpb6bBLFb69U9vaJHg38Qx6nHuy638LJ16pyDjITbsknSYGNu2
vK7a6LOa/SBtGQeQDBmwRq+WQ2p6DILiBpPtkgP4rU5TIOxxchoiWIZ3NG+IsS5Bn/d0Brw+xBRh
LyiQBfWeEcsGWOjLI4FIaRS5HZxqSQwOLu2UTO40TeHUTWSWnjand5bdNIEiJC3YSfsGvgAnerh+
9DF/UxzBt7GZEKpD9z1BR1Xxelmj/rit5hD14RVzgqt10uviRFgNxSGTm+p2pcbxIZ1YG6EhwukN
/4E4KVdtyj82UHfB/3741v/eEgpW0pSIX8J0ZxsirHGLrHbrZGKOaB02A2xpGwV7sXRusYCiJz4O
PwcdFjthyE9vgpblOZehKMU3awe07wM99wmW1QB5mHZMNqeiNCevaN9jgGB7PiBwv3U+eu1lu2sC
iOHVFmPQadCFCNQ81nrnXnYyi2a3KoRvoC6Fs/Zib0xjMT3h+80SIg8lWGDoosE9Sho9GFF8VrS7
9jd7ZYey2oWqiLPIJZDjsNm3SBGlsOOfYRO8tJgAsBMAix6ohaLaTrg0iiHXVZDL1BR3/oZSxnv7
E0srvhR60blKPkhAx0NY+GpX+vI+kUmMWlsgyhABXKcFfNCwv1aV2wSTdN+xeONDVqjUbLo2Y/kQ
KWkvbRjN0O2ivFDBm4/3j3sRAYEwGJxvQ4d8MMGnREA3jdyTvE0FHBTutWk0xy9DaL606rC/AJwL
RaJ28hqdD3i+uw27lMppg+YVb7hkdGE75jV321DARZ+qPGnrU63D9gCbA5s7YnVuRY21HIsm2WSC
Oz5gd068gEdh04NMph8JNg9kI9b4ZDUHsBD4DJmgBbB/Ce4w32AMm1ECnkjiTGCSRc3l43ncRkDv
DG+Otmg8lg2BYzbOe9bNO9AFx3Wbbhq7BLsZ4cM9pzOMW+UlLx3vEzSq7Q+0rqd40e8V+lhfDMfY
igMB8FBv+IJ6390IcXGWFhtHSACDTQ+h7zpoALpYXrfT63zTNMtZVOR2GXAsaQQkUfuBf9TW7iq+
9UckQA9yLZ8bjegcRsaT0f2+HA2Mfh/6f/caJzyHiI9L0fVH1Zt8Wfxjubq9MNxeg99/KSYFQId3
fVYmAhN/AUV7otiwUpXxmY7RvhTfi8Xu0WofgX3eIR4Dbqa9QCheIV+rfDTj3l+xb6nENGMLePZR
fxC+wWKK5L1rfCx06oIkBZHwWsgox8KgS1/Gd0jS7kW9XYrQu2AJw0tMCmyuiLtLA5QMPljVn+C6
tDlLMC4uHXZbyJJ9RX5zqPu6zafWR4hXj/UDp94LQnQ/vCnek264KJdHDr35xizx3jIPpG70NpVx
tZe0RVM7CDRj0jv65YgRnzc3vplfgpo8CKEUjsz2oax9BD3xSYpN/YgsUXu6xh+rIqepHq+xXfVU
8fE+iXWS6bVFaD2EBYjtActeSXIYjPg+VwZjpLGHYA0/wsSy1DbsCtLukNnRtvvesw/gcN8S0X4P
gAXkFtswDginYwOTnX8WzaShFmCbVAI7MInliUqk06awfm3EikONIwQ69QNiRmG9X8bVw6oMER9W
bONKx3iIzpMEMjxOguTwA9rbFnmrzJOgoswgboVCdk7GKLUlFsqnyzTdDmAmD1BoVBbOSYCbC+mH
YCE41DDv2pWDNRLxB+SG6DDa5bss6d6rm1zFBcwinbz1pfcNxNHj1EGgxjhNr0sf27cgfnkgGbCx
SsUDelI9n8ulBHevbYRHIGHQlEsc/3OMN9QXz1JUEClDNJECNA8bcVCz5qVti8McJ68aBBFQoIsA
WhtL9LpohPaMBI8DqD/43NrLCnRHSGvwQ7zFLdwB3Na+neROYkLCoMIhXWzk4rfypa7WGQ8BDCeL
TUT/I9RNbLX7+zb0l7rp2sy/VTfdouB/qpv0Hw6rgGqGVXDYfErQoP7RhtJ/UJ9FIUFS7zdT+x/q
ZhTjN7Yg6fXPXcyAZH/Lm4jy+VjHSVhIoZnG+KUuvzONfxkJsMfwj3//eZ0fTvP/0oZiDz1ehmGh
YEDwon9tQzF718DZTJetTfxtsriPjW1ug2RDbfcFJt2OFv6lsIm62LKbU1PKwzKsr34QNSIFrBhR
ALnFF17jNmn4JTLipQRRj8jT+H2g9GOqVwaMwfuOTOk7orIUFcXD5iRP79UwIEo2QYuvQaGlnLf2
vNA2Tket5EFg/RhwIvJzrRmMn2GEbJOPfVGnyaz3jNOrUdEHUcdPgT89GEpe2VaiV5L2tYH50hjW
ZfU0J+e24jPKLFK6RuM4LBvuFsDlsJJfE9FBQZLToZ7n1413R23EI5dBPiCyl0Zj+12RKA/D+UUM
y+u22cd4DLq8sX2ZMo7pfuz8n4tGCHKOsIfPjzpXXYY2r9RyXq3/JsXIj9isNu6NwLaEsf0Jq/4R
Wut4rM0Cpzau4e+ZfsxXQfS+DgxogAZdEBQkBBpi1kCLArQ8WIguJWrhtSHrSzOaJYMuAG2xr75Z
6Ac46Spy6GXwYdkw5cGAuDjp4JrHnoGj2wT3cgPjbCwiOQ0E593gJY+qYniD2tyGYogAA8DjSFAS
Q+d6xM34sW1ivetl/Iblisd1RJSm1Pq5deaJiOy3AG4K1/w2gbvCAvlzaMiH/dXAV+195IwYICg3
U82ePDg0zRQ/8hmES10l36cSRcHCzSng6li4Ow1cnt7ZPWsNfhr+D9bVflbOEILIkmsLD878Mouc
bbT1DPKlvPfhJxHkxgFEHCNnNBFnOfVJHJ5XuFB1sAILgi9F2u2Hgk9VFewMjcjLQPZhG4+Jgx1z
1lbsTK4GblfhbC9ATW+hMf7OYoXdC4CQGwOLGnvA2ofY2WbNDPStd1ZawJurkrGj8rcPrQZwzCG8
U7t2xxk+HOHeydjlbXAG3eKsutaZdr2z78oEREy4YsMkQtjJjjubr/nl+IU8+UJ/hY1LcAOBXsIX
hEEogxDIeyV3pRd9R+77JoGViIDUx2jrh7hfX0NYjYCtn8HUg8ad7Ffk3Eg+Y2ULaIWsTyhDwJxW
B+whkzsTzx/gSucdt9FbCb5o12+DuIAGnzPt7E/Nw/OkoLhsdaLyRSdur9P8AH/4FGDr4M6bApmr
oL+PnLU69IAfKNxW7mzX2Rmwmk1YNrnwp7BI4ODr6nH0BXKXQ8z3YoM93zkzt3K2LoNSHDmjN5mx
0EaVCpMWXOBItIfK2cJDqwGhwtFwhrEqCXoqtav6BTsAzY0l5gNrVKus0eG1hOk8AK8dfBTZ2NO3
AX7tlxvi7ivZIWiD7hI+pD/fexFAAl7UzxRx02hofowuf1o06g1vKKuEesJGn3c0X5A8XWZ1QHh1
dSnWyOVZgUkKBKCQccUesRl7XCYEX43LwE4RHtChUPNB4nBPpcvL6sKGyKQiQ2v5gk1ALlerCt2A
5EafuMAFuGpC9iMJ9Gf1K487Ipk7uYwudp8/NSjbKSY4LAtySd5xMvsK0V7bzdesUI+9RgJRuPRv
F/RvGnFgHrd1ylxCuENUeODgKlZsEGwY9FX2K0/s0m2tAMItsbu0caljSHn9CS1aAfTdpZInl09e
B4uDrrKncWPt9QJ5fje7QLPbV4JdCleVAUoAOX7KNMLPdRw/xAhDe6tBQrTS97/6u4iIe0x/LbYY
QWqMpugRu/36HHvZThYxj1z1OKPLecRqoD7Z9oFRX1AG7+J6NKdYJO+DtiewbGLX8OSESrrDpqq3
4n+Rdx67UaRtFL6Xf19S5bD4Z4E7uBvjnGBTMthTOee6+nlegxkbG7DxxtIICTHTobqrK5zvpBex
m4JD93qO6NjTi/adT6PNgBkei5C+Hdry0IvVJcv5nTrw9n2DtqYUvUEtD6Mk4hrouB/smpOCAo93
Q+sukHoW7RhtGsMEZlnn/ejh5lbaw8oqLotM3wsJUq6sItsO6vDBoiCORXayTg0bo0FuH7UlralV
25K1Gk+9wAdEsfj6T6AoSK+foyjwyb/t2A9ZPF73XRwmqwTyxhUKJAX+f4dPKvyeadiszWVKmmlC
oN3BJ5AVJQi0HSAZM5vDAXP9C59MF2cq1Jv6dezaS+CT4Txm8TC5OoZqIF8TmLJ/YPE4ITDI5ehR
CX8txgQPatvbuBaigfTsgMXL6J1DXKcZqf8iprmsICyoD9dar7VrRVSSLpi85VA656HjXqo+ZbJl
bG08B6eja4x0Jlk2zcmivLhZvGhmGKM8vphuhRkUGtNCSHHiPmHxmdTvKxFz0EjCZeC30UmN0uOJ
5GPiQr8SkcCZ7GhjiDDk5XgdaYHKUA3JXYA1K7KWSEnmragk8hJUiLbIRXJyRXyKRYaaKDGjbEBv
8AYV22JUKi7NGHDBgsvAHEkTpnBNtQ9Ll+h4EBV+2gVWUhJ9xfxB17XdWkQxjI8EJEUoG0QyI+jI
v0RGc4L8vBJhbRCJTRWxbTKxGBll9rEQo0wjkpwu4hzjlxxqNi3EtjwKtzPckHSb4l9MEFeVuuZz
zA5VW/joF7HKtRIiba/t+xmzrYpAmLsbN2izreGj2oqIOPnWp6pM8TLG0ZkuQmMukqMl4iPGxegw
sqyrstlUwYzFzFOOY73Mt6OTE3oCX/k2NXfxUJuSQt7aDtxKJYzJpCSrRDWHy7LMLkgPKYBOar7y
qi9WjqZ3y3KCXArb8ZMbt0dxHC+GmvvOWLWXjsKysnGqaoUNZ16HLfjYi03cvF3pE0MPNqg++crt
2mqJxEZjhaFgmDJNe9Oo3XRANca44zGCa6EE7oZ8Tk+yjY11Ri2ut+7QDG1WtGmOblUfDn54guUM
2BXpR7S4ZRRf52eGrVhLnZsCyvYaxuY0TpGB8kj9GEf1XjhjYTU8/TBwus9l7e6qVndQ4MaD2q63
ADad7gt+N3qdb4hQBTtpZa1as9236+nc72n06Og5fhd3HMLUAeGSOOhUA9qQBsDS2ERA1jzDSYhc
0rUpVQf+mW5Tp8h3IiOT9khi6qrGP5BHzWVpmeXuOCu0OrTt2g3JT3cGMq6vdlsYPm+d1VgxKn8O
QYupsrAyVgPTPK8826LJABgkP3a5cBKVWk9sX4qV6Tggx4Mg106n2LLXiFP2ospBIswO+mxO9PKG
IU1cVRHtF5QUH5TmtJ2c5HLsWHzj5cv2qyDxF1akqEvDqufdgLwb+Zz2xu2JXrRx1a0td1hOimqf
m4r2AccDjKY6IZJNNWryfND0jrvTV5DvTpitvGHqlprmfyL19ZkQ0sLMfQyZU3sUGXq+xKNKct5P
hvXQo4cNs2McAf5wxI9kkTMnavFlVcFpNypXxWRslTz91OX9tYVf9ZwNqCuiIvT36Uq0UFxEtmLy
0o2XBPMWJBce9haJI0unIc6BaMGyr6+zluoXmqkrSmuxmyNYeNRCav4a/RSXfDsZqyqiF28urEvD
xSZcEJbZhO5MJl2ttUVfxWDZ3jkIXePQG5wzUoDX9CuQ2atoKuxwSzeBcT22xU3bpBjGlSXWoByH
N1lit3L3Gwu2lT4ozNwJfReuY684GU58ZXiv2Wa1akv9uHUVGgHqQ5z1NIE1RrCefHqu7C7fazQ9
PjZLLt9oheNmiLp2FZb4SKq0zDbK5JN46468ocupkoH19011IrzVX/R5cpP0/lGhYhOvUxtXBg0B
ZdmfZKIOq6ITt6IYz6IdJ6Ii98jJSuyTyhSFOY/bHVs0Z0VHfaYrmpRCXWirQLRpZwpO8IxvtNb3
tgqnS4aMnYqePYqyPWfRRY3UbYnmnYv6XWf9oq77deBMzY4+2iGNLJlOCDTdN8KGsl3lYy9yOrTw
Kc3GMTt+uEjaJFn8J/AK7MfP8coPA3EfIhZe+R2xuLom87E8R3UY6/ov4QN1Y3FU0tJkqwJYeM09
xIKRzXR53DZwwj1ALLyLyx+6xWTI6Ivy1YbxGLGAVBAxTdMxEU8MPsR93bHpugYBoSvIbNbZAd1P
9FJMRr/sqarocWDRl1Rkx2nEjIVeGi1iojdLyoNoK9SvO2m96Km/aKQHw5NGjGaoz5toGg4HRjys
G2ozZllhNBRp+GlkfjSlW6O1yX1kmiuWb6PfowhI2XUp40illaOWfg46+aA9qewI0ChMW7v0Z+IY
ikmpRxaddZR8VAoG7FZ6PywD5UqTLpCw9bSdAOUT/bTdoVkwXg5EJ7n7upskiw8I8e6FJuUimdSM
mAnd9J1Uj0RcDlY4Xk5UDFxa7jX0v6V/Z41YxKW6JJESk4I2ky6d37vJRKGQFJ2wGuYi6tGjnPeZ
ToUNzhUkmascxWgnCNV9T0uMhd1pyjabJtKCQqmac1/uOkZlrBIhXksnj5dGRme829EfqnKL0FNU
T8rLowVLYG6EtP/osLmYq7lTEUru4XkLeyKc4F2wJRaX6XmdsaDUUG14Ozi6Ydqpi/KjK+Sx1ufj
miCPucyFWg6FZA6IBlOzTa+TENC2UNFFjsTSCz1tQRfteDDWJGCo8vMuc6Gy5yJZUGyyylqwD2kY
4GoU7RM0RLYUJjwPSzjxpjpwqEBfjxxJ7xphzgco9FC49ERYdYK+dNNBtAcY7Emiwr2TH88PWuHj
O2HmW+HoR2HrvVveXhj8WElXCASQRQpdVIBprlhpfoFpnuYvJIBEtICwbE517ubvwCs3eOcOZruG
8Bb1QBYSCx9BYXD1yxqBYRalwRPNYUZ8mDJizhZyRAwftvZZJC9RJbH42fPaCnx65qNjLt+rmARL
NlLCS952ypyjuGNaR+bNZ1FbXDAVIOempB3Dju15JUVLQcl9hBiQqZa7YeduvbY7jmeYrqHL9ssW
SyK9FgiAobqHC+QLt8D3uARPlJwjls6YpZaaBNYa5wb/wSo3SVTA7L/zQzxCnITXc7amTrFadbNl
7BRV8J7U5XtVifoFOkKz6d36Q2JSiZuFVIbIooFGe1a7MU670eI3CP/GcoIm3acfsq5naoQ+sQ6f
bAZvKNaub4Ffc8puduIyO7C9HIYxspsjO/MoCR8dyDxr5c2UDEUavf99Ep3GPuH6eXCTHZoDb3D5
00PdtsS1gH2BA8WgAQRbgvduTkTImI0VMvlmssr9CNiYAR+RbCDMAJRE8hDflXXNpIxl1pRnkL5g
T0CoL2i0B5b2U3noA1PNAPknAbhCxsEexYgjY6X35JzsjSs4VxfE69rxdBDVg73xzdZcm+Y4LOHr
8pVhhJtKoDMFwxATA4sZTYC1WrFrfen2LLPiYy/wO+RET+L6iAzXJ+aYcK4LVJ/tgnyxwHdDgDzV
4hcUywyXFRVbpYB9S2C/1hjbJMQ2DPF8E3swVAOLhDwO863PsqHn5KCel45VPE2f1dS1F5Qg18TE
+L04KDxKrHBGGixrGRsBe6GJb3IUB6UnXkpCO7j4xV/pidNS1Tt/40Cd4/t115P4Mds4ga/gPFXF
qymuMBvzZtvTPvQGbvXfJjw9WdP4fV6RPHo7qOi0WP5y1NPPnnSnnDz9Rg96H7/cn/LHvf52ewIB
tCcGP91u73bu1K/egzBT1HYy4J7BXi8dNA5MubeP/uwLPq7EfPw+D77AH5Rf/mRX/PBOD3aFZYkm
dsfPIH3dn/pIe42GC8siLKB+lb8Esb3FXSH56gdg8g92BYkg1XrBFOm3uisAoa/eFfQxGC5582dO
vnuru+LHJcYfHBWQoS72RYZnoxEjAP9wgpiYGonM3M2Cu381f/pC95zrwHOe88JrhQtZ+tqj4qXj
Rt/qUcF673W74uVjPN/qrvjRefEHJ8hL5wa/1V3Bve91RwWMg6Ojc/A33uVHA0MZ10uwDheyS/SS
5uiv16Zn3Uyf8aTvOA3FNL2+RWjRTfPUOM6fPeEOnz1+/BEAe/BUmdX5detfcZr8918PIMctYrj3
4B2CuN3St5d/+4qPN/5gW3ff6+5/7kY39VX9JZxuH5i+fdD9qwycdyKpSKGJfukbuoWW8hn+/78H
n/newfDbjfw2evnKjfxGu3vlu/+WaXvl+z8vRvDKjTyjkPGVW1j+6kiSdp9Xvv/vuup/+fZPnT3f
gfrjc+oOXzz1soeXDHnGl/Tmqv7rHwAAAP//</cx:binary>
              </cx:geoCache>
            </cx:geography>
          </cx:layoutPr>
        </cx:series>
      </cx:plotAreaRegion>
    </cx:plotArea>
    <cx:legend pos="r" align="min" overlay="0"/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600651</xdr:colOff>
      <xdr:row>8</xdr:row>
      <xdr:rowOff>159486</xdr:rowOff>
    </xdr:from>
    <xdr:to>
      <xdr:col>14</xdr:col>
      <xdr:colOff>21648</xdr:colOff>
      <xdr:row>35</xdr:row>
      <xdr:rowOff>129886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7234AA2-8124-B143-85AD-B9DED32DC53D}"/>
            </a:ext>
          </a:extLst>
        </xdr:cNvPr>
        <xdr:cNvGrpSpPr/>
      </xdr:nvGrpSpPr>
      <xdr:grpSpPr>
        <a:xfrm>
          <a:off x="600651" y="1490821"/>
          <a:ext cx="10428866" cy="4451480"/>
          <a:chOff x="146049" y="2366432"/>
          <a:chExt cx="9209618" cy="4205817"/>
        </a:xfrm>
      </xdr:grpSpPr>
      <xdr:graphicFrame macro="">
        <xdr:nvGraphicFramePr>
          <xdr:cNvPr id="1027" name="Chart 1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GraphicFramePr>
            <a:graphicFrameLocks/>
          </xdr:cNvGraphicFramePr>
        </xdr:nvGraphicFramePr>
        <xdr:xfrm>
          <a:off x="146049" y="2366432"/>
          <a:ext cx="9209618" cy="42058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6" name="Graphic 5" descr="Family with girl">
            <a:extLst>
              <a:ext uri="{FF2B5EF4-FFF2-40B4-BE49-F238E27FC236}">
                <a16:creationId xmlns:a16="http://schemas.microsoft.com/office/drawing/2014/main" id="{F5CDD24A-5662-6743-B388-1BE3801F7E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8682305" y="5230328"/>
            <a:ext cx="493888" cy="49388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280736</xdr:colOff>
      <xdr:row>30</xdr:row>
      <xdr:rowOff>12031</xdr:rowOff>
    </xdr:from>
    <xdr:to>
      <xdr:col>17</xdr:col>
      <xdr:colOff>350921</xdr:colOff>
      <xdr:row>50</xdr:row>
      <xdr:rowOff>170447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07E2A5-20B6-4374-666B-77FBB2968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290764</xdr:colOff>
      <xdr:row>52</xdr:row>
      <xdr:rowOff>172451</xdr:rowOff>
    </xdr:from>
    <xdr:to>
      <xdr:col>17</xdr:col>
      <xdr:colOff>441158</xdr:colOff>
      <xdr:row>73</xdr:row>
      <xdr:rowOff>150395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C2642C-6741-245F-F015-B45858A0C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451184</xdr:colOff>
      <xdr:row>17</xdr:row>
      <xdr:rowOff>32085</xdr:rowOff>
    </xdr:from>
    <xdr:to>
      <xdr:col>35</xdr:col>
      <xdr:colOff>250657</xdr:colOff>
      <xdr:row>34</xdr:row>
      <xdr:rowOff>10027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1265156B-63C9-8E51-2E07-C230EE0F97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72434" y="3565860"/>
              <a:ext cx="5771648" cy="33783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29</xdr:col>
      <xdr:colOff>817751</xdr:colOff>
      <xdr:row>21</xdr:row>
      <xdr:rowOff>17831</xdr:rowOff>
    </xdr:from>
    <xdr:ext cx="585417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2EEE884-7A1A-485A-BB46-6BBD5E1B1B00}"/>
            </a:ext>
          </a:extLst>
        </xdr:cNvPr>
        <xdr:cNvSpPr txBox="1"/>
      </xdr:nvSpPr>
      <xdr:spPr>
        <a:xfrm>
          <a:off x="19095725" y="4439436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30</xdr:col>
      <xdr:colOff>558690</xdr:colOff>
      <xdr:row>19</xdr:row>
      <xdr:rowOff>120317</xdr:rowOff>
    </xdr:from>
    <xdr:ext cx="927883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7460B32-1A5A-4606-8ADA-6BEBEABF4431}"/>
            </a:ext>
          </a:extLst>
        </xdr:cNvPr>
        <xdr:cNvSpPr txBox="1"/>
      </xdr:nvSpPr>
      <xdr:spPr>
        <a:xfrm>
          <a:off x="19759085" y="4060659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31</xdr:col>
      <xdr:colOff>122250</xdr:colOff>
      <xdr:row>21</xdr:row>
      <xdr:rowOff>111429</xdr:rowOff>
    </xdr:from>
    <xdr:ext cx="586314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19F0326-F88A-4242-AD0E-7BCE5B1F68EB}"/>
            </a:ext>
          </a:extLst>
        </xdr:cNvPr>
        <xdr:cNvSpPr txBox="1"/>
      </xdr:nvSpPr>
      <xdr:spPr>
        <a:xfrm>
          <a:off x="20716303" y="4533034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30</xdr:col>
      <xdr:colOff>363548</xdr:colOff>
      <xdr:row>24</xdr:row>
      <xdr:rowOff>50603</xdr:rowOff>
    </xdr:from>
    <xdr:ext cx="708464" cy="233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AC129C1-14A7-4FA0-9929-62FE12F6B066}"/>
            </a:ext>
          </a:extLst>
        </xdr:cNvPr>
        <xdr:cNvSpPr txBox="1"/>
      </xdr:nvSpPr>
      <xdr:spPr>
        <a:xfrm>
          <a:off x="19563943" y="5194103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31</xdr:col>
      <xdr:colOff>270266</xdr:colOff>
      <xdr:row>25</xdr:row>
      <xdr:rowOff>192080</xdr:rowOff>
    </xdr:from>
    <xdr:ext cx="764440" cy="233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A168B9B-3FAD-42FF-87BF-067179C56B27}"/>
            </a:ext>
          </a:extLst>
        </xdr:cNvPr>
        <xdr:cNvSpPr txBox="1"/>
      </xdr:nvSpPr>
      <xdr:spPr>
        <a:xfrm>
          <a:off x="20864319" y="5576212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29</xdr:col>
      <xdr:colOff>678744</xdr:colOff>
      <xdr:row>28</xdr:row>
      <xdr:rowOff>104446</xdr:rowOff>
    </xdr:from>
    <xdr:ext cx="817531" cy="233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986FD20-3702-490D-8491-AB8785CF0682}"/>
            </a:ext>
          </a:extLst>
        </xdr:cNvPr>
        <xdr:cNvSpPr txBox="1"/>
      </xdr:nvSpPr>
      <xdr:spPr>
        <a:xfrm>
          <a:off x="18956718" y="6090157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28</xdr:col>
      <xdr:colOff>270711</xdr:colOff>
      <xdr:row>25</xdr:row>
      <xdr:rowOff>238944</xdr:rowOff>
    </xdr:from>
    <xdr:ext cx="777457" cy="233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D3957EF-AF11-45C3-9C95-85D7AC551A3C}"/>
            </a:ext>
          </a:extLst>
        </xdr:cNvPr>
        <xdr:cNvSpPr txBox="1"/>
      </xdr:nvSpPr>
      <xdr:spPr>
        <a:xfrm>
          <a:off x="17937079" y="5623076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28</xdr:col>
      <xdr:colOff>442136</xdr:colOff>
      <xdr:row>22</xdr:row>
      <xdr:rowOff>120119</xdr:rowOff>
    </xdr:from>
    <xdr:ext cx="636969" cy="23320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3263277-D49A-4F68-8301-A446FE75ABEB}"/>
            </a:ext>
          </a:extLst>
        </xdr:cNvPr>
        <xdr:cNvSpPr txBox="1"/>
      </xdr:nvSpPr>
      <xdr:spPr>
        <a:xfrm>
          <a:off x="18108504" y="4782356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947737</xdr:colOff>
      <xdr:row>10</xdr:row>
      <xdr:rowOff>147637</xdr:rowOff>
    </xdr:from>
    <xdr:to>
      <xdr:col>11</xdr:col>
      <xdr:colOff>127000</xdr:colOff>
      <xdr:row>34</xdr:row>
      <xdr:rowOff>25400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9E45271-8EFF-FF43-AE6D-FB5757777BFF}"/>
            </a:ext>
          </a:extLst>
        </xdr:cNvPr>
        <xdr:cNvGrpSpPr/>
      </xdr:nvGrpSpPr>
      <xdr:grpSpPr>
        <a:xfrm>
          <a:off x="947737" y="1766887"/>
          <a:ext cx="6494463" cy="3763963"/>
          <a:chOff x="947737" y="1824037"/>
          <a:chExt cx="7573963" cy="3840163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aphicFramePr/>
        </xdr:nvGraphicFramePr>
        <xdr:xfrm>
          <a:off x="947737" y="1824037"/>
          <a:ext cx="7573963" cy="38401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7" name="Graphic 6" descr="Suburban scene">
            <a:extLst>
              <a:ext uri="{FF2B5EF4-FFF2-40B4-BE49-F238E27FC236}">
                <a16:creationId xmlns:a16="http://schemas.microsoft.com/office/drawing/2014/main" id="{0FAD5778-B97C-A449-B0D8-1532F9DA98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496700" y="2979700"/>
            <a:ext cx="764400" cy="7644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0.50304</cdr:x>
      <cdr:y>0.02315</cdr:y>
    </cdr:from>
    <cdr:to>
      <cdr:x>0.57577</cdr:x>
      <cdr:y>0.1666</cdr:y>
    </cdr:to>
    <cdr:pic>
      <cdr:nvPicPr>
        <cdr:cNvPr id="3" name="Graphic 2" descr="City">
          <a:extLst xmlns:a="http://schemas.openxmlformats.org/drawingml/2006/main">
            <a:ext uri="{FF2B5EF4-FFF2-40B4-BE49-F238E27FC236}">
              <a16:creationId xmlns:a16="http://schemas.microsoft.com/office/drawing/2014/main" id="{49221ADB-E003-EF45-B563-CDDFD3989C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000" y="88900"/>
          <a:ext cx="550863" cy="5508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0.37393</cdr:x>
      <cdr:y>0.69657</cdr:y>
    </cdr:from>
    <cdr:to>
      <cdr:x>0.48522</cdr:x>
      <cdr:y>0.91608</cdr:y>
    </cdr:to>
    <cdr:pic>
      <cdr:nvPicPr>
        <cdr:cNvPr id="4" name="Graphic 2" descr="Sunset scene">
          <a:extLst xmlns:a="http://schemas.openxmlformats.org/drawingml/2006/main">
            <a:ext uri="{FF2B5EF4-FFF2-40B4-BE49-F238E27FC236}">
              <a16:creationId xmlns:a16="http://schemas.microsoft.com/office/drawing/2014/main" id="{748710BA-3802-2743-AA6F-49F99B3DBB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100" y="2674936"/>
          <a:ext cx="842963" cy="842963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erinan\Downloads\ES368E16_20240815-123737.xlsx" TargetMode="External"/><Relationship Id="rId1" Type="http://schemas.openxmlformats.org/officeDocument/2006/relationships/externalLinkPath" Target="file:///C:\Users\katerinan\Downloads\ES368E16_20240815-1237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368E16"/>
    </sheetNames>
    <sheetDataSet>
      <sheetData sheetId="0">
        <row r="7">
          <cell r="C7">
            <v>45481</v>
          </cell>
        </row>
        <row r="8">
          <cell r="C8">
            <v>24203</v>
          </cell>
        </row>
        <row r="9">
          <cell r="C9">
            <v>48597</v>
          </cell>
        </row>
        <row r="10">
          <cell r="C10">
            <v>274541</v>
          </cell>
        </row>
        <row r="11">
          <cell r="C11">
            <v>41769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FB9A98E-248E-4257-A5BF-ED6E50884D56}" name="Table1" displayName="Table1" ref="AD5:AE13" totalsRowShown="0" headerRowDxfId="5" headerRowBorderDxfId="4" tableBorderDxfId="3" totalsRowBorderDxfId="2">
  <autoFilter ref="AD5:AE13" xr:uid="{DFB9A98E-248E-4257-A5BF-ED6E50884D56}"/>
  <tableColumns count="2">
    <tableColumn id="1" xr3:uid="{E75F1F06-7B38-440D-A523-D1DCFE693429}" name="Province" dataDxfId="1"/>
    <tableColumn id="2" xr3:uid="{2B8470DF-87EE-4E59-8A93-19A728CBC7F2}" name="Домашни туристи" dataDxfId="0">
      <calculatedColumnFormula>Z6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akstat.stat.gov.mk/PXWeb/pxweb/mk/MakStat/MakStat__TirizamUgostitel__Turizam/575_Turizam_RM_SerijaGod_mk.px/table/tableViewLayout2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28"/>
    <col min="2" max="2" width="37.28515625" style="28" customWidth="1"/>
    <col min="3" max="3" width="41.7109375" style="28" customWidth="1"/>
    <col min="4" max="4" width="44.140625" style="28" customWidth="1"/>
    <col min="5" max="5" width="9.140625" style="28"/>
    <col min="6" max="6" width="34.28515625" style="28" customWidth="1"/>
    <col min="7" max="16384" width="9.140625" style="28"/>
  </cols>
  <sheetData>
    <row r="1" spans="2:4" ht="15.75" thickBot="1" x14ac:dyDescent="0.3"/>
    <row r="2" spans="2:4" ht="15.75" thickBot="1" x14ac:dyDescent="0.3">
      <c r="B2" s="99" t="s">
        <v>15</v>
      </c>
      <c r="C2" s="100"/>
      <c r="D2" s="101"/>
    </row>
    <row r="3" spans="2:4" x14ac:dyDescent="0.25">
      <c r="B3" s="29" t="s">
        <v>16</v>
      </c>
      <c r="C3" s="30" t="s">
        <v>47</v>
      </c>
      <c r="D3" s="31"/>
    </row>
    <row r="4" spans="2:4" x14ac:dyDescent="0.25">
      <c r="B4" s="29" t="s">
        <v>17</v>
      </c>
      <c r="C4" s="30" t="s">
        <v>48</v>
      </c>
      <c r="D4" s="31"/>
    </row>
    <row r="5" spans="2:4" x14ac:dyDescent="0.25">
      <c r="B5" s="29" t="s">
        <v>18</v>
      </c>
      <c r="C5" s="30" t="s">
        <v>42</v>
      </c>
      <c r="D5" s="31"/>
    </row>
    <row r="6" spans="2:4" x14ac:dyDescent="0.25">
      <c r="B6" s="29" t="s">
        <v>19</v>
      </c>
      <c r="C6" s="58">
        <v>42657</v>
      </c>
      <c r="D6" s="31"/>
    </row>
    <row r="7" spans="2:4" x14ac:dyDescent="0.25">
      <c r="B7" s="29" t="s">
        <v>20</v>
      </c>
      <c r="C7" s="30" t="s">
        <v>21</v>
      </c>
      <c r="D7" s="31"/>
    </row>
    <row r="8" spans="2:4" x14ac:dyDescent="0.25">
      <c r="B8" s="29" t="s">
        <v>22</v>
      </c>
      <c r="C8" s="32" t="s">
        <v>49</v>
      </c>
      <c r="D8" s="31"/>
    </row>
    <row r="9" spans="2:4" ht="15.75" thickBot="1" x14ac:dyDescent="0.3">
      <c r="B9" s="29" t="s">
        <v>23</v>
      </c>
      <c r="C9" s="33" t="s">
        <v>24</v>
      </c>
      <c r="D9" s="31"/>
    </row>
    <row r="10" spans="2:4" ht="15.75" thickBot="1" x14ac:dyDescent="0.3">
      <c r="B10" s="99" t="s">
        <v>25</v>
      </c>
      <c r="C10" s="100"/>
      <c r="D10" s="101"/>
    </row>
    <row r="11" spans="2:4" x14ac:dyDescent="0.25">
      <c r="B11" s="29" t="s">
        <v>26</v>
      </c>
      <c r="C11" s="34" t="s">
        <v>50</v>
      </c>
      <c r="D11" s="31"/>
    </row>
    <row r="12" spans="2:4" x14ac:dyDescent="0.25">
      <c r="B12" s="29" t="s">
        <v>27</v>
      </c>
      <c r="C12" s="34" t="s">
        <v>28</v>
      </c>
      <c r="D12" s="31"/>
    </row>
    <row r="13" spans="2:4" x14ac:dyDescent="0.25">
      <c r="B13" s="35" t="s">
        <v>29</v>
      </c>
      <c r="C13" s="36">
        <v>39435</v>
      </c>
      <c r="D13" s="37"/>
    </row>
    <row r="14" spans="2:4" x14ac:dyDescent="0.25">
      <c r="B14" s="38" t="s">
        <v>30</v>
      </c>
      <c r="C14" s="39" t="s">
        <v>75</v>
      </c>
      <c r="D14" s="40"/>
    </row>
    <row r="15" spans="2:4" x14ac:dyDescent="0.25">
      <c r="B15" s="29" t="s">
        <v>31</v>
      </c>
      <c r="C15" s="34" t="s">
        <v>74</v>
      </c>
      <c r="D15" s="31"/>
    </row>
    <row r="16" spans="2:4" x14ac:dyDescent="0.25">
      <c r="B16" s="29" t="s">
        <v>32</v>
      </c>
      <c r="C16" s="41" t="s">
        <v>33</v>
      </c>
      <c r="D16" s="31"/>
    </row>
    <row r="17" spans="2:6" x14ac:dyDescent="0.25">
      <c r="B17" s="42" t="s">
        <v>34</v>
      </c>
      <c r="C17" s="43">
        <v>44691</v>
      </c>
      <c r="D17" s="44"/>
    </row>
    <row r="18" spans="2:6" x14ac:dyDescent="0.25">
      <c r="B18" s="45" t="s">
        <v>35</v>
      </c>
      <c r="C18" s="46" t="s">
        <v>19</v>
      </c>
      <c r="D18" s="47"/>
    </row>
    <row r="19" spans="2:6" x14ac:dyDescent="0.25">
      <c r="B19" s="48" t="s">
        <v>51</v>
      </c>
      <c r="C19" s="34">
        <v>2008</v>
      </c>
      <c r="D19" s="49"/>
    </row>
    <row r="20" spans="2:6" x14ac:dyDescent="0.25">
      <c r="B20" s="50" t="s">
        <v>52</v>
      </c>
      <c r="C20" s="34">
        <v>2010</v>
      </c>
      <c r="D20" s="31"/>
    </row>
    <row r="21" spans="2:6" x14ac:dyDescent="0.25">
      <c r="B21" s="50" t="s">
        <v>53</v>
      </c>
      <c r="C21" s="34">
        <v>2012</v>
      </c>
      <c r="D21" s="31"/>
    </row>
    <row r="22" spans="2:6" x14ac:dyDescent="0.25">
      <c r="B22" s="50" t="s">
        <v>54</v>
      </c>
      <c r="C22" s="34">
        <v>2014</v>
      </c>
      <c r="D22" s="31"/>
    </row>
    <row r="23" spans="2:6" ht="15.75" thickBot="1" x14ac:dyDescent="0.3">
      <c r="B23" s="50" t="s">
        <v>54</v>
      </c>
      <c r="C23" s="59">
        <v>2016</v>
      </c>
      <c r="D23" s="60"/>
    </row>
    <row r="24" spans="2:6" ht="15.75" thickBot="1" x14ac:dyDescent="0.3">
      <c r="B24" s="99" t="s">
        <v>36</v>
      </c>
      <c r="C24" s="100"/>
      <c r="D24" s="101"/>
    </row>
    <row r="25" spans="2:6" x14ac:dyDescent="0.25">
      <c r="B25" s="61" t="s">
        <v>36</v>
      </c>
      <c r="C25" s="62" t="s">
        <v>43</v>
      </c>
      <c r="D25" s="63"/>
    </row>
    <row r="26" spans="2:6" ht="45" customHeight="1" x14ac:dyDescent="0.25">
      <c r="B26" s="29" t="s">
        <v>37</v>
      </c>
      <c r="C26" s="102" t="s">
        <v>60</v>
      </c>
      <c r="D26" s="98"/>
    </row>
    <row r="27" spans="2:6" ht="30.75" customHeight="1" x14ac:dyDescent="0.25">
      <c r="B27" s="64"/>
      <c r="C27" s="95" t="s">
        <v>44</v>
      </c>
      <c r="D27" s="96"/>
    </row>
    <row r="28" spans="2:6" ht="29.25" customHeight="1" x14ac:dyDescent="0.25">
      <c r="B28" s="64"/>
      <c r="C28" s="97" t="s">
        <v>59</v>
      </c>
      <c r="D28" s="98"/>
      <c r="F28" s="65"/>
    </row>
    <row r="29" spans="2:6" ht="15.75" thickBot="1" x14ac:dyDescent="0.3">
      <c r="B29" s="66"/>
      <c r="C29" s="56"/>
      <c r="D29" s="57"/>
    </row>
    <row r="30" spans="2:6" ht="15.75" thickBot="1" x14ac:dyDescent="0.3">
      <c r="B30" s="99" t="s">
        <v>38</v>
      </c>
      <c r="C30" s="100"/>
      <c r="D30" s="101"/>
    </row>
    <row r="31" spans="2:6" x14ac:dyDescent="0.25">
      <c r="B31" s="51" t="s">
        <v>39</v>
      </c>
      <c r="C31" s="52" t="s">
        <v>40</v>
      </c>
      <c r="D31" s="53" t="s">
        <v>41</v>
      </c>
    </row>
    <row r="32" spans="2:6" ht="30" x14ac:dyDescent="0.25">
      <c r="B32" s="54" t="s">
        <v>55</v>
      </c>
      <c r="C32" s="34" t="s">
        <v>56</v>
      </c>
      <c r="D32" s="67" t="s">
        <v>58</v>
      </c>
    </row>
    <row r="33" spans="2:4" ht="30" x14ac:dyDescent="0.25">
      <c r="B33" s="54" t="s">
        <v>45</v>
      </c>
      <c r="C33" s="34" t="s">
        <v>56</v>
      </c>
      <c r="D33" s="67" t="s">
        <v>61</v>
      </c>
    </row>
    <row r="34" spans="2:4" ht="30" x14ac:dyDescent="0.25">
      <c r="B34" s="54" t="s">
        <v>46</v>
      </c>
      <c r="C34" s="34" t="s">
        <v>56</v>
      </c>
      <c r="D34" s="67" t="s">
        <v>62</v>
      </c>
    </row>
    <row r="35" spans="2:4" ht="15.75" thickBot="1" x14ac:dyDescent="0.3">
      <c r="B35" s="55"/>
      <c r="C35" s="56"/>
      <c r="D35" s="68"/>
    </row>
  </sheetData>
  <mergeCells count="7">
    <mergeCell ref="C27:D27"/>
    <mergeCell ref="C28:D28"/>
    <mergeCell ref="B30:D30"/>
    <mergeCell ref="C26:D26"/>
    <mergeCell ref="B2:D2"/>
    <mergeCell ref="B10:D10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zoomScale="88" zoomScaleNormal="88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V22" sqref="V22:V31"/>
    </sheetView>
  </sheetViews>
  <sheetFormatPr defaultColWidth="9.140625" defaultRowHeight="12.75" x14ac:dyDescent="0.2"/>
  <cols>
    <col min="1" max="1" width="32.5703125" style="74" customWidth="1"/>
    <col min="2" max="4" width="10" style="74" bestFit="1" customWidth="1"/>
    <col min="5" max="18" width="10.28515625" style="74" bestFit="1" customWidth="1"/>
    <col min="19" max="19" width="10.140625" style="74" customWidth="1"/>
    <col min="20" max="28" width="10" style="74" customWidth="1"/>
    <col min="29" max="29" width="11.28515625" style="74" bestFit="1" customWidth="1"/>
    <col min="30" max="30" width="9" style="74" customWidth="1"/>
    <col min="31" max="16384" width="9.140625" style="74"/>
  </cols>
  <sheetData>
    <row r="1" spans="1:32" x14ac:dyDescent="0.2">
      <c r="A1" s="74" t="s">
        <v>76</v>
      </c>
    </row>
    <row r="3" spans="1:32" s="90" customFormat="1" x14ac:dyDescent="0.2">
      <c r="A3" s="81"/>
      <c r="B3" s="81">
        <v>1997</v>
      </c>
      <c r="C3" s="81">
        <v>1998</v>
      </c>
      <c r="D3" s="81">
        <v>1999</v>
      </c>
      <c r="E3" s="81">
        <v>2000</v>
      </c>
      <c r="F3" s="81">
        <v>2001</v>
      </c>
      <c r="G3" s="81">
        <v>2002</v>
      </c>
      <c r="H3" s="81">
        <v>2003</v>
      </c>
      <c r="I3" s="81">
        <v>2004</v>
      </c>
      <c r="J3" s="81">
        <v>2005</v>
      </c>
      <c r="K3" s="81">
        <v>2006</v>
      </c>
      <c r="L3" s="81">
        <v>2007</v>
      </c>
      <c r="M3" s="81">
        <v>2008</v>
      </c>
      <c r="N3" s="81">
        <v>2009</v>
      </c>
      <c r="O3" s="81">
        <v>2010</v>
      </c>
      <c r="P3" s="81">
        <v>2011</v>
      </c>
      <c r="Q3" s="81">
        <v>2012</v>
      </c>
      <c r="R3" s="81">
        <v>2013</v>
      </c>
      <c r="S3" s="81">
        <v>2014</v>
      </c>
      <c r="T3" s="81">
        <v>2015</v>
      </c>
      <c r="U3" s="81">
        <v>2016</v>
      </c>
      <c r="V3" s="81">
        <v>2017</v>
      </c>
      <c r="W3" s="81">
        <v>2018</v>
      </c>
      <c r="X3" s="81">
        <v>2019</v>
      </c>
      <c r="Y3" s="81">
        <v>2020</v>
      </c>
      <c r="Z3" s="81">
        <v>2021</v>
      </c>
      <c r="AA3" s="81">
        <v>2022</v>
      </c>
      <c r="AB3" s="81">
        <v>2023</v>
      </c>
      <c r="AC3" s="81" t="s">
        <v>0</v>
      </c>
    </row>
    <row r="4" spans="1:32" s="82" customFormat="1" ht="15" x14ac:dyDescent="0.2">
      <c r="A4" s="75" t="s">
        <v>77</v>
      </c>
      <c r="B4" s="76">
        <v>451871</v>
      </c>
      <c r="C4" s="76">
        <v>575080</v>
      </c>
      <c r="D4" s="76">
        <v>549630</v>
      </c>
      <c r="E4" s="76">
        <v>632523</v>
      </c>
      <c r="F4" s="76">
        <v>333308</v>
      </c>
      <c r="G4" s="86">
        <v>441712</v>
      </c>
      <c r="H4" s="86">
        <v>483151</v>
      </c>
      <c r="I4" s="86">
        <v>465015</v>
      </c>
      <c r="J4" s="86">
        <v>509706</v>
      </c>
      <c r="K4" s="86">
        <v>499473</v>
      </c>
      <c r="L4" s="86">
        <v>536212</v>
      </c>
      <c r="M4" s="86">
        <v>605320</v>
      </c>
      <c r="N4" s="86">
        <v>587770</v>
      </c>
      <c r="O4" s="86">
        <v>586241</v>
      </c>
      <c r="P4" s="86">
        <v>647568</v>
      </c>
      <c r="Q4" s="86">
        <v>663633</v>
      </c>
      <c r="R4" s="86">
        <v>701794</v>
      </c>
      <c r="S4" s="86">
        <v>735650</v>
      </c>
      <c r="T4" s="86">
        <v>816843</v>
      </c>
      <c r="U4" s="86">
        <v>856843</v>
      </c>
      <c r="V4" s="86">
        <v>998841</v>
      </c>
      <c r="W4" s="86">
        <v>1126935</v>
      </c>
      <c r="X4" s="86">
        <v>1184963</v>
      </c>
      <c r="Y4" s="86">
        <v>467514</v>
      </c>
      <c r="Z4" s="86">
        <v>702463</v>
      </c>
      <c r="AA4" s="86">
        <v>969277</v>
      </c>
      <c r="AB4" s="86">
        <v>1168730</v>
      </c>
      <c r="AC4" s="87">
        <f>SUM(B4:AB4)</f>
        <v>18298066</v>
      </c>
    </row>
    <row r="5" spans="1:32" s="82" customFormat="1" x14ac:dyDescent="0.2">
      <c r="A5" s="75" t="s">
        <v>78</v>
      </c>
      <c r="B5" s="103">
        <f>B4/$G$4*100</f>
        <v>102.29991487666172</v>
      </c>
      <c r="C5" s="103">
        <f>C4/$G$4*100</f>
        <v>130.19342920273843</v>
      </c>
      <c r="D5" s="103">
        <f>D4/$G$4*100</f>
        <v>124.43175643858442</v>
      </c>
      <c r="E5" s="103">
        <f>E4/$G$4*100</f>
        <v>143.19805665229833</v>
      </c>
      <c r="F5" s="103">
        <f>F4/$G$4*100</f>
        <v>75.458217118846676</v>
      </c>
      <c r="G5" s="103">
        <v>100</v>
      </c>
      <c r="H5" s="103">
        <f>H4/$G$4*100</f>
        <v>109.38145216792843</v>
      </c>
      <c r="I5" s="103">
        <f t="shared" ref="I5:AB5" si="0">I4/$G$4*100</f>
        <v>105.27560944687941</v>
      </c>
      <c r="J5" s="103">
        <f t="shared" si="0"/>
        <v>115.39328793421959</v>
      </c>
      <c r="K5" s="103">
        <f t="shared" si="0"/>
        <v>113.07662006012968</v>
      </c>
      <c r="L5" s="103">
        <f t="shared" si="0"/>
        <v>121.39403049951099</v>
      </c>
      <c r="M5" s="103">
        <f t="shared" si="0"/>
        <v>137.03951896258195</v>
      </c>
      <c r="N5" s="103">
        <f t="shared" si="0"/>
        <v>133.06634186981563</v>
      </c>
      <c r="O5" s="103">
        <f t="shared" si="0"/>
        <v>132.72018872025211</v>
      </c>
      <c r="P5" s="103">
        <f t="shared" si="0"/>
        <v>146.60412214293476</v>
      </c>
      <c r="Q5" s="103">
        <f t="shared" si="0"/>
        <v>150.24110732785164</v>
      </c>
      <c r="R5" s="103">
        <f t="shared" si="0"/>
        <v>158.88044698808272</v>
      </c>
      <c r="S5" s="103">
        <f t="shared" si="0"/>
        <v>166.54516970333611</v>
      </c>
      <c r="T5" s="103">
        <f t="shared" si="0"/>
        <v>184.92660375991596</v>
      </c>
      <c r="U5" s="103">
        <f t="shared" si="0"/>
        <v>193.98227804542327</v>
      </c>
      <c r="V5" s="103">
        <f t="shared" si="0"/>
        <v>226.1294689752599</v>
      </c>
      <c r="W5" s="103">
        <f t="shared" si="0"/>
        <v>255.12890752345419</v>
      </c>
      <c r="X5" s="103">
        <f>X4/$G$4*100</f>
        <v>268.26597420943961</v>
      </c>
      <c r="Y5" s="103">
        <f t="shared" si="0"/>
        <v>105.84136269786649</v>
      </c>
      <c r="Z5" s="103">
        <f t="shared" si="0"/>
        <v>159.03190314050784</v>
      </c>
      <c r="AA5" s="103">
        <f t="shared" si="0"/>
        <v>219.43642011084145</v>
      </c>
      <c r="AB5" s="103">
        <f t="shared" si="0"/>
        <v>264.59095519252361</v>
      </c>
      <c r="AC5" s="87"/>
    </row>
    <row r="6" spans="1:32" s="82" customFormat="1" x14ac:dyDescent="0.2">
      <c r="A6" s="77" t="s">
        <v>79</v>
      </c>
      <c r="B6" s="88">
        <v>330534</v>
      </c>
      <c r="C6" s="88">
        <v>418410</v>
      </c>
      <c r="D6" s="88">
        <v>368842</v>
      </c>
      <c r="E6" s="88">
        <f>'регионална дистрибуција'!B5</f>
        <v>408507</v>
      </c>
      <c r="F6" s="88">
        <f>'регионална дистрибуција'!C5</f>
        <v>234362</v>
      </c>
      <c r="G6" s="88">
        <f>'регионална дистрибуција'!D5</f>
        <v>318851</v>
      </c>
      <c r="H6" s="88">
        <f>'регионална дистрибуција'!E5</f>
        <v>325459</v>
      </c>
      <c r="I6" s="88">
        <f>'регионална дистрибуција'!F5</f>
        <v>299709</v>
      </c>
      <c r="J6" s="88">
        <f>'регионална дистрибуција'!G5</f>
        <v>312490</v>
      </c>
      <c r="K6" s="88">
        <f>'регионална дистрибуција'!H5</f>
        <v>297116</v>
      </c>
      <c r="L6" s="88">
        <f>'регионална дистрибуција'!I5</f>
        <v>306132</v>
      </c>
      <c r="M6" s="88">
        <f>'регионална дистрибуција'!J5</f>
        <v>350363</v>
      </c>
      <c r="N6" s="88">
        <f>'регионална дистрибуција'!K5</f>
        <v>328566</v>
      </c>
      <c r="O6" s="88">
        <f>'регионална дистрибуција'!L5</f>
        <v>324545</v>
      </c>
      <c r="P6" s="88">
        <f>'регионална дистрибуција'!M5</f>
        <v>320097</v>
      </c>
      <c r="Q6" s="88">
        <f>'регионална дистрибуција'!N5</f>
        <v>312274</v>
      </c>
      <c r="R6" s="88">
        <f>'регионална дистрибуција'!O5</f>
        <v>302114</v>
      </c>
      <c r="S6" s="88">
        <f>'регионална дистрибуција'!P5</f>
        <v>310336</v>
      </c>
      <c r="T6" s="88">
        <f>'регионална дистрибуција'!Q5</f>
        <v>330537</v>
      </c>
      <c r="U6" s="88">
        <f>'регионална дистрибуција'!R5</f>
        <v>346359</v>
      </c>
      <c r="V6" s="88">
        <f>'регионална дистрибуција'!S5</f>
        <v>368247</v>
      </c>
      <c r="W6" s="88">
        <f>'регионална дистрибуција'!T5</f>
        <v>419590</v>
      </c>
      <c r="X6" s="88">
        <f>'регионална дистрибуција'!U5</f>
        <v>427370</v>
      </c>
      <c r="Y6" s="88">
        <v>349308</v>
      </c>
      <c r="Z6" s="88">
        <v>408500</v>
      </c>
      <c r="AA6" s="88">
        <v>431841</v>
      </c>
      <c r="AB6" s="88">
        <v>434591</v>
      </c>
      <c r="AC6" s="89">
        <f>SUM(B6:AB6)</f>
        <v>9385050</v>
      </c>
      <c r="AD6" s="83"/>
      <c r="AE6" s="84"/>
      <c r="AF6" s="85"/>
    </row>
    <row r="7" spans="1:32" s="82" customFormat="1" x14ac:dyDescent="0.2">
      <c r="A7" s="77" t="s">
        <v>80</v>
      </c>
      <c r="B7" s="103">
        <f>B6/$G$6*100</f>
        <v>103.66409388711342</v>
      </c>
      <c r="C7" s="103">
        <f>C6/$G$6*100</f>
        <v>131.2243022603034</v>
      </c>
      <c r="D7" s="103">
        <f>D6/$G$6*100</f>
        <v>115.67848305321293</v>
      </c>
      <c r="E7" s="103">
        <f>E6/$G$6*100</f>
        <v>128.11846285569121</v>
      </c>
      <c r="F7" s="103">
        <f>F6/$G$6*100</f>
        <v>73.502043274131182</v>
      </c>
      <c r="G7" s="103">
        <v>100</v>
      </c>
      <c r="H7" s="103">
        <f>H6/$G$6*100</f>
        <v>102.07244135975738</v>
      </c>
      <c r="I7" s="103">
        <f t="shared" ref="I7:AB7" si="1">I6/$G$6*100</f>
        <v>93.996568930315419</v>
      </c>
      <c r="J7" s="103">
        <f t="shared" si="1"/>
        <v>98.005024290342519</v>
      </c>
      <c r="K7" s="103">
        <f t="shared" si="1"/>
        <v>93.183336417323446</v>
      </c>
      <c r="L7" s="103">
        <f t="shared" si="1"/>
        <v>96.01098945902632</v>
      </c>
      <c r="M7" s="103">
        <f t="shared" si="1"/>
        <v>109.88298609695437</v>
      </c>
      <c r="N7" s="103">
        <f t="shared" si="1"/>
        <v>103.04687769522442</v>
      </c>
      <c r="O7" s="103">
        <f t="shared" si="1"/>
        <v>101.78578709177641</v>
      </c>
      <c r="P7" s="103">
        <f t="shared" si="1"/>
        <v>100.39077813775086</v>
      </c>
      <c r="Q7" s="103">
        <f t="shared" si="1"/>
        <v>97.937281049769325</v>
      </c>
      <c r="R7" s="103">
        <f t="shared" si="1"/>
        <v>94.750839733919605</v>
      </c>
      <c r="S7" s="103">
        <f t="shared" si="1"/>
        <v>97.329473641293276</v>
      </c>
      <c r="T7" s="103">
        <f t="shared" si="1"/>
        <v>103.66503476545471</v>
      </c>
      <c r="U7" s="103">
        <f t="shared" si="1"/>
        <v>108.62722713744037</v>
      </c>
      <c r="V7" s="103">
        <f t="shared" si="1"/>
        <v>115.49187551552293</v>
      </c>
      <c r="W7" s="103">
        <f t="shared" si="1"/>
        <v>131.59438107454579</v>
      </c>
      <c r="X7" s="103">
        <f t="shared" si="1"/>
        <v>134.03439223963545</v>
      </c>
      <c r="Y7" s="103">
        <f t="shared" si="1"/>
        <v>109.5521105469326</v>
      </c>
      <c r="Z7" s="103">
        <f t="shared" si="1"/>
        <v>128.11626747289486</v>
      </c>
      <c r="AA7" s="103">
        <f t="shared" si="1"/>
        <v>135.43661459427759</v>
      </c>
      <c r="AB7" s="103">
        <f t="shared" si="1"/>
        <v>136.2990864071306</v>
      </c>
      <c r="AC7" s="88"/>
      <c r="AD7" s="83"/>
      <c r="AF7" s="85"/>
    </row>
    <row r="8" spans="1:32" x14ac:dyDescent="0.2">
      <c r="T8" s="79"/>
      <c r="U8" s="78"/>
      <c r="V8" s="78"/>
      <c r="W8" s="78"/>
      <c r="X8" s="78"/>
      <c r="Y8" s="78"/>
      <c r="Z8" s="78"/>
      <c r="AA8" s="78"/>
      <c r="AB8" s="78"/>
    </row>
    <row r="11" spans="1:32" ht="15" x14ac:dyDescent="0.25">
      <c r="AC11" s="80"/>
      <c r="AD11" s="80"/>
    </row>
    <row r="12" spans="1:32" ht="15" x14ac:dyDescent="0.25">
      <c r="U12" s="80"/>
      <c r="V12" s="80"/>
      <c r="W12" s="80"/>
      <c r="X12" s="80"/>
      <c r="Y12" s="80"/>
      <c r="Z12" s="80"/>
      <c r="AA12" s="80"/>
      <c r="AB12" s="80"/>
    </row>
    <row r="13" spans="1:32" ht="15" x14ac:dyDescent="0.25">
      <c r="U13" s="80"/>
      <c r="V13" s="80"/>
      <c r="W13" s="80"/>
      <c r="X13" s="80"/>
      <c r="Y13" s="80"/>
      <c r="Z13" s="80"/>
      <c r="AA13" s="80"/>
      <c r="AB13" s="80"/>
    </row>
    <row r="39" spans="1:4" ht="15.75" x14ac:dyDescent="0.25">
      <c r="A39" s="27" t="s">
        <v>63</v>
      </c>
      <c r="B39" s="27"/>
      <c r="C39" s="27"/>
      <c r="D39" s="27"/>
    </row>
  </sheetData>
  <phoneticPr fontId="0" type="noConversion"/>
  <pageMargins left="0.49" right="0.17" top="0.65" bottom="0.41" header="0.5" footer="0.3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31"/>
  <sheetViews>
    <sheetView tabSelected="1" zoomScale="95" zoomScaleNormal="95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U45" sqref="U45"/>
    </sheetView>
  </sheetViews>
  <sheetFormatPr defaultColWidth="9.140625" defaultRowHeight="12.75" x14ac:dyDescent="0.2"/>
  <cols>
    <col min="1" max="1" width="20.140625" style="3" customWidth="1"/>
    <col min="2" max="2" width="9.28515625" style="1" bestFit="1" customWidth="1"/>
    <col min="3" max="3" width="10.7109375" style="1" bestFit="1" customWidth="1"/>
    <col min="4" max="15" width="9.28515625" style="1" bestFit="1" customWidth="1"/>
    <col min="16" max="25" width="9.28515625" style="1" customWidth="1"/>
    <col min="26" max="26" width="10.7109375" style="1" bestFit="1" customWidth="1"/>
    <col min="27" max="29" width="9.140625" style="1"/>
    <col min="30" max="30" width="13.85546875" style="1" bestFit="1" customWidth="1"/>
    <col min="31" max="31" width="20.85546875" style="1" bestFit="1" customWidth="1"/>
    <col min="32" max="16384" width="9.140625" style="1"/>
  </cols>
  <sheetData>
    <row r="2" spans="1:31" x14ac:dyDescent="0.2">
      <c r="A2" s="3" t="s">
        <v>81</v>
      </c>
    </row>
    <row r="4" spans="1:31" x14ac:dyDescent="0.2">
      <c r="A4" s="2"/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  <c r="X4" s="15">
        <v>2022</v>
      </c>
      <c r="Y4" s="15">
        <v>2023</v>
      </c>
      <c r="Z4" s="2" t="s">
        <v>1</v>
      </c>
      <c r="AA4" s="23"/>
    </row>
    <row r="5" spans="1:31" ht="26.25" customHeight="1" x14ac:dyDescent="0.2">
      <c r="A5" s="5" t="s">
        <v>0</v>
      </c>
      <c r="B5" s="16">
        <f>SUM(B6:B13)</f>
        <v>408507</v>
      </c>
      <c r="C5" s="16">
        <f t="shared" ref="C5:Y5" si="0">SUM(C6:C13)</f>
        <v>234362</v>
      </c>
      <c r="D5" s="16">
        <f t="shared" si="0"/>
        <v>318851</v>
      </c>
      <c r="E5" s="16">
        <f t="shared" si="0"/>
        <v>325459</v>
      </c>
      <c r="F5" s="16">
        <f t="shared" si="0"/>
        <v>299709</v>
      </c>
      <c r="G5" s="16">
        <f t="shared" si="0"/>
        <v>312490</v>
      </c>
      <c r="H5" s="16">
        <f t="shared" si="0"/>
        <v>297116</v>
      </c>
      <c r="I5" s="16">
        <f t="shared" si="0"/>
        <v>306132</v>
      </c>
      <c r="J5" s="16">
        <f t="shared" si="0"/>
        <v>350363</v>
      </c>
      <c r="K5" s="16">
        <f t="shared" si="0"/>
        <v>328566</v>
      </c>
      <c r="L5" s="16">
        <f t="shared" si="0"/>
        <v>324545</v>
      </c>
      <c r="M5" s="16">
        <f t="shared" si="0"/>
        <v>320097</v>
      </c>
      <c r="N5" s="16">
        <f t="shared" si="0"/>
        <v>312274</v>
      </c>
      <c r="O5" s="16">
        <f t="shared" si="0"/>
        <v>302114</v>
      </c>
      <c r="P5" s="16">
        <f t="shared" si="0"/>
        <v>310336</v>
      </c>
      <c r="Q5" s="16">
        <f t="shared" si="0"/>
        <v>330537</v>
      </c>
      <c r="R5" s="16">
        <f t="shared" si="0"/>
        <v>346359</v>
      </c>
      <c r="S5" s="16">
        <f t="shared" si="0"/>
        <v>368247</v>
      </c>
      <c r="T5" s="16">
        <f t="shared" si="0"/>
        <v>419590</v>
      </c>
      <c r="U5" s="16">
        <f t="shared" si="0"/>
        <v>427370</v>
      </c>
      <c r="V5" s="16">
        <f t="shared" si="0"/>
        <v>349308</v>
      </c>
      <c r="W5" s="16">
        <f t="shared" si="0"/>
        <v>408500</v>
      </c>
      <c r="X5" s="16">
        <f t="shared" si="0"/>
        <v>427978</v>
      </c>
      <c r="Y5" s="16">
        <f t="shared" si="0"/>
        <v>434591</v>
      </c>
      <c r="Z5" s="16">
        <f>SUM(Z6:Z13)</f>
        <v>8263401</v>
      </c>
      <c r="AA5" s="24"/>
      <c r="AD5" s="71" t="s">
        <v>64</v>
      </c>
      <c r="AE5" s="72" t="s">
        <v>73</v>
      </c>
    </row>
    <row r="6" spans="1:31" ht="19.149999999999999" customHeight="1" x14ac:dyDescent="0.25">
      <c r="A6" s="20" t="s">
        <v>7</v>
      </c>
      <c r="B6" s="17">
        <v>13803</v>
      </c>
      <c r="C6" s="17">
        <v>9196</v>
      </c>
      <c r="D6" s="18">
        <v>10139</v>
      </c>
      <c r="E6" s="18">
        <v>9429</v>
      </c>
      <c r="F6" s="18">
        <v>5145</v>
      </c>
      <c r="G6" s="18">
        <v>4246</v>
      </c>
      <c r="H6" s="18">
        <v>4327</v>
      </c>
      <c r="I6" s="21">
        <v>4624</v>
      </c>
      <c r="J6" s="21">
        <v>3200</v>
      </c>
      <c r="K6" s="21">
        <v>4063</v>
      </c>
      <c r="L6" s="21">
        <v>4166</v>
      </c>
      <c r="M6" s="21">
        <v>3525</v>
      </c>
      <c r="N6" s="21">
        <v>4471</v>
      </c>
      <c r="O6" s="21">
        <v>4120</v>
      </c>
      <c r="P6" s="21">
        <v>5467</v>
      </c>
      <c r="Q6" s="21">
        <v>7981</v>
      </c>
      <c r="R6" s="21">
        <v>8375</v>
      </c>
      <c r="S6" s="21">
        <v>8033</v>
      </c>
      <c r="T6" s="21">
        <v>8969</v>
      </c>
      <c r="U6" s="21">
        <v>8917</v>
      </c>
      <c r="V6" s="21">
        <v>4942</v>
      </c>
      <c r="W6" s="21">
        <v>5531</v>
      </c>
      <c r="X6" s="104">
        <v>4471</v>
      </c>
      <c r="Y6" s="104">
        <v>7725</v>
      </c>
      <c r="Z6" s="19">
        <f>SUM(B6:Y6)</f>
        <v>154865</v>
      </c>
      <c r="AA6" s="26">
        <f>(Z6/$Z$5)*100</f>
        <v>1.8741072834296677</v>
      </c>
      <c r="AD6" s="92" t="s">
        <v>65</v>
      </c>
      <c r="AE6" s="94">
        <f>Z6</f>
        <v>154865</v>
      </c>
    </row>
    <row r="7" spans="1:31" ht="19.149999999999999" customHeight="1" x14ac:dyDescent="0.25">
      <c r="A7" s="20" t="s">
        <v>8</v>
      </c>
      <c r="B7" s="17">
        <v>7349</v>
      </c>
      <c r="C7" s="17">
        <v>11687</v>
      </c>
      <c r="D7" s="18">
        <v>12803</v>
      </c>
      <c r="E7" s="18">
        <v>6553</v>
      </c>
      <c r="F7" s="18">
        <v>7516</v>
      </c>
      <c r="G7" s="18">
        <v>7061</v>
      </c>
      <c r="H7" s="18">
        <v>8942</v>
      </c>
      <c r="I7" s="21">
        <v>7021</v>
      </c>
      <c r="J7" s="21">
        <v>9230</v>
      </c>
      <c r="K7" s="21">
        <v>8135</v>
      </c>
      <c r="L7" s="21">
        <v>8463</v>
      </c>
      <c r="M7" s="21">
        <v>7948</v>
      </c>
      <c r="N7" s="21">
        <v>12275</v>
      </c>
      <c r="O7" s="21">
        <v>13582</v>
      </c>
      <c r="P7" s="21">
        <v>14306</v>
      </c>
      <c r="Q7" s="21">
        <v>16751</v>
      </c>
      <c r="R7" s="21">
        <v>20643</v>
      </c>
      <c r="S7" s="21">
        <v>19947</v>
      </c>
      <c r="T7" s="21">
        <v>20490</v>
      </c>
      <c r="U7" s="21">
        <v>17657</v>
      </c>
      <c r="V7" s="21">
        <v>16124</v>
      </c>
      <c r="W7" s="21">
        <v>16269</v>
      </c>
      <c r="X7" s="104">
        <v>15181</v>
      </c>
      <c r="Y7" s="104">
        <v>14187</v>
      </c>
      <c r="Z7" s="19">
        <f t="shared" ref="Z7:Z13" si="1">SUM(B7:Y7)</f>
        <v>300120</v>
      </c>
      <c r="AA7" s="26">
        <f t="shared" ref="AA7:AA13" si="2">(Z7/$Z$5)*100</f>
        <v>3.6319186252730562</v>
      </c>
      <c r="AD7" s="91" t="s">
        <v>66</v>
      </c>
      <c r="AE7" s="94">
        <f t="shared" ref="AE7:AE13" si="3">Z7</f>
        <v>300120</v>
      </c>
    </row>
    <row r="8" spans="1:31" ht="19.149999999999999" customHeight="1" x14ac:dyDescent="0.25">
      <c r="A8" s="20" t="s">
        <v>6</v>
      </c>
      <c r="B8" s="17">
        <v>219039</v>
      </c>
      <c r="C8" s="17">
        <v>107808</v>
      </c>
      <c r="D8" s="18">
        <v>183790</v>
      </c>
      <c r="E8" s="18">
        <v>189829</v>
      </c>
      <c r="F8" s="18">
        <v>169453</v>
      </c>
      <c r="G8" s="18">
        <v>170208</v>
      </c>
      <c r="H8" s="18">
        <v>160960</v>
      </c>
      <c r="I8" s="21">
        <v>175254</v>
      </c>
      <c r="J8" s="21">
        <v>193662</v>
      </c>
      <c r="K8" s="21">
        <v>170127</v>
      </c>
      <c r="L8" s="21">
        <v>154731</v>
      </c>
      <c r="M8" s="21">
        <v>147877</v>
      </c>
      <c r="N8" s="21">
        <v>140993</v>
      </c>
      <c r="O8" s="21">
        <v>130020</v>
      </c>
      <c r="P8" s="21">
        <v>125320</v>
      </c>
      <c r="Q8" s="21">
        <v>136637</v>
      </c>
      <c r="R8" s="21">
        <v>151347</v>
      </c>
      <c r="S8" s="21">
        <v>164459</v>
      </c>
      <c r="T8" s="21">
        <v>181102</v>
      </c>
      <c r="U8" s="21">
        <v>194178</v>
      </c>
      <c r="V8" s="21">
        <v>191559</v>
      </c>
      <c r="W8" s="21">
        <v>201780</v>
      </c>
      <c r="X8" s="104">
        <v>209929</v>
      </c>
      <c r="Y8" s="104">
        <v>210591</v>
      </c>
      <c r="Z8" s="19">
        <f t="shared" si="1"/>
        <v>4080653</v>
      </c>
      <c r="AA8" s="26">
        <f t="shared" si="2"/>
        <v>49.382245881568622</v>
      </c>
      <c r="AD8" s="91" t="s">
        <v>67</v>
      </c>
      <c r="AE8" s="94">
        <f t="shared" si="3"/>
        <v>4080653</v>
      </c>
    </row>
    <row r="9" spans="1:31" ht="19.149999999999999" customHeight="1" x14ac:dyDescent="0.25">
      <c r="A9" s="20" t="s">
        <v>4</v>
      </c>
      <c r="B9" s="17">
        <v>32687</v>
      </c>
      <c r="C9" s="17">
        <v>26884</v>
      </c>
      <c r="D9" s="18">
        <v>26613</v>
      </c>
      <c r="E9" s="18">
        <v>27521</v>
      </c>
      <c r="F9" s="18">
        <v>34535</v>
      </c>
      <c r="G9" s="18">
        <v>45333</v>
      </c>
      <c r="H9" s="18">
        <v>45881</v>
      </c>
      <c r="I9" s="21">
        <v>44644</v>
      </c>
      <c r="J9" s="21">
        <v>62892</v>
      </c>
      <c r="K9" s="21">
        <v>68416</v>
      </c>
      <c r="L9" s="21">
        <v>59403</v>
      </c>
      <c r="M9" s="21">
        <v>58351</v>
      </c>
      <c r="N9" s="21">
        <v>58761</v>
      </c>
      <c r="O9" s="21">
        <v>59977</v>
      </c>
      <c r="P9" s="21">
        <v>74071</v>
      </c>
      <c r="Q9" s="21">
        <v>82143</v>
      </c>
      <c r="R9" s="21">
        <v>82907</v>
      </c>
      <c r="S9" s="21">
        <v>84260</v>
      </c>
      <c r="T9" s="21">
        <v>104971</v>
      </c>
      <c r="U9" s="21">
        <v>96678</v>
      </c>
      <c r="V9" s="21">
        <v>58088</v>
      </c>
      <c r="W9" s="21">
        <v>91481</v>
      </c>
      <c r="X9" s="104">
        <v>94102</v>
      </c>
      <c r="Y9" s="104">
        <v>90233</v>
      </c>
      <c r="Z9" s="19">
        <f t="shared" si="1"/>
        <v>1510832</v>
      </c>
      <c r="AA9" s="26">
        <f t="shared" si="2"/>
        <v>18.283416235034462</v>
      </c>
      <c r="AD9" s="91" t="s">
        <v>68</v>
      </c>
      <c r="AE9" s="94">
        <f t="shared" si="3"/>
        <v>1510832</v>
      </c>
    </row>
    <row r="10" spans="1:31" ht="19.149999999999999" customHeight="1" x14ac:dyDescent="0.25">
      <c r="A10" s="22" t="s">
        <v>2</v>
      </c>
      <c r="B10" s="17">
        <v>63679</v>
      </c>
      <c r="C10" s="17">
        <v>45062</v>
      </c>
      <c r="D10" s="18">
        <v>56118</v>
      </c>
      <c r="E10" s="18">
        <v>54464</v>
      </c>
      <c r="F10" s="18">
        <v>45472</v>
      </c>
      <c r="G10" s="18">
        <v>46003</v>
      </c>
      <c r="H10" s="18">
        <v>39498</v>
      </c>
      <c r="I10" s="21">
        <v>38690</v>
      </c>
      <c r="J10" s="21">
        <v>49039</v>
      </c>
      <c r="K10" s="21">
        <v>38902</v>
      </c>
      <c r="L10" s="21">
        <v>55546</v>
      </c>
      <c r="M10" s="21">
        <v>61384</v>
      </c>
      <c r="N10" s="21">
        <v>52422</v>
      </c>
      <c r="O10" s="21">
        <v>49635</v>
      </c>
      <c r="P10" s="21">
        <v>44533</v>
      </c>
      <c r="Q10" s="21">
        <v>40447</v>
      </c>
      <c r="R10" s="21">
        <v>37012</v>
      </c>
      <c r="S10" s="21">
        <v>38074</v>
      </c>
      <c r="T10" s="21">
        <v>38789</v>
      </c>
      <c r="U10" s="21">
        <v>42168</v>
      </c>
      <c r="V10" s="21">
        <v>31145</v>
      </c>
      <c r="W10" s="21">
        <v>32585</v>
      </c>
      <c r="X10" s="104">
        <v>33000</v>
      </c>
      <c r="Y10" s="104">
        <v>36022</v>
      </c>
      <c r="Z10" s="19">
        <f t="shared" si="1"/>
        <v>1069689</v>
      </c>
      <c r="AA10" s="26">
        <f t="shared" si="2"/>
        <v>12.944900047813244</v>
      </c>
      <c r="AD10" s="91" t="s">
        <v>69</v>
      </c>
      <c r="AE10" s="94">
        <f t="shared" si="3"/>
        <v>1069689</v>
      </c>
    </row>
    <row r="11" spans="1:31" ht="19.149999999999999" customHeight="1" x14ac:dyDescent="0.25">
      <c r="A11" s="20" t="s">
        <v>5</v>
      </c>
      <c r="B11" s="17">
        <v>36151</v>
      </c>
      <c r="C11" s="17">
        <v>10579</v>
      </c>
      <c r="D11" s="18">
        <v>7414</v>
      </c>
      <c r="E11" s="18">
        <v>11357</v>
      </c>
      <c r="F11" s="18">
        <v>15150</v>
      </c>
      <c r="G11" s="18">
        <v>12049</v>
      </c>
      <c r="H11" s="18">
        <v>12705</v>
      </c>
      <c r="I11" s="21">
        <v>9174</v>
      </c>
      <c r="J11" s="21">
        <v>9931</v>
      </c>
      <c r="K11" s="21">
        <v>17500</v>
      </c>
      <c r="L11" s="21">
        <v>17350</v>
      </c>
      <c r="M11" s="21">
        <v>16196</v>
      </c>
      <c r="N11" s="21">
        <v>17098</v>
      </c>
      <c r="O11" s="21">
        <v>15491</v>
      </c>
      <c r="P11" s="21">
        <v>15886</v>
      </c>
      <c r="Q11" s="21">
        <v>14565</v>
      </c>
      <c r="R11" s="21">
        <v>13805</v>
      </c>
      <c r="S11" s="21">
        <v>14150</v>
      </c>
      <c r="T11" s="21">
        <v>16802</v>
      </c>
      <c r="U11" s="21">
        <v>18560</v>
      </c>
      <c r="V11" s="21">
        <v>20723</v>
      </c>
      <c r="W11" s="21">
        <v>20648</v>
      </c>
      <c r="X11" s="104">
        <v>20411</v>
      </c>
      <c r="Y11" s="104">
        <v>21885</v>
      </c>
      <c r="Z11" s="19">
        <f t="shared" si="1"/>
        <v>385580</v>
      </c>
      <c r="AA11" s="26">
        <f t="shared" si="2"/>
        <v>4.6661174981100393</v>
      </c>
      <c r="AD11" s="91" t="s">
        <v>70</v>
      </c>
      <c r="AE11" s="94">
        <f t="shared" si="3"/>
        <v>385580</v>
      </c>
    </row>
    <row r="12" spans="1:31" ht="19.149999999999999" customHeight="1" x14ac:dyDescent="0.25">
      <c r="A12" s="22" t="s">
        <v>3</v>
      </c>
      <c r="B12" s="17">
        <v>6299</v>
      </c>
      <c r="C12" s="17">
        <v>3827</v>
      </c>
      <c r="D12" s="18">
        <v>3709</v>
      </c>
      <c r="E12" s="18">
        <v>3555</v>
      </c>
      <c r="F12" s="18">
        <v>1634</v>
      </c>
      <c r="G12" s="18">
        <v>1661</v>
      </c>
      <c r="H12" s="18">
        <v>853</v>
      </c>
      <c r="I12" s="21">
        <v>1291</v>
      </c>
      <c r="J12" s="21">
        <v>1296</v>
      </c>
      <c r="K12" s="21">
        <v>1436</v>
      </c>
      <c r="L12" s="21">
        <v>1093</v>
      </c>
      <c r="M12" s="21">
        <v>1379</v>
      </c>
      <c r="N12" s="21">
        <v>1166</v>
      </c>
      <c r="O12" s="21">
        <v>1856</v>
      </c>
      <c r="P12" s="21">
        <v>2703</v>
      </c>
      <c r="Q12" s="21">
        <v>2059</v>
      </c>
      <c r="R12" s="21">
        <v>2730</v>
      </c>
      <c r="S12" s="21">
        <v>2387</v>
      </c>
      <c r="T12" s="21">
        <v>2312</v>
      </c>
      <c r="U12" s="21">
        <v>2193</v>
      </c>
      <c r="V12" s="21">
        <v>4840</v>
      </c>
      <c r="W12" s="21">
        <v>1871</v>
      </c>
      <c r="X12" s="104">
        <v>4264</v>
      </c>
      <c r="Y12" s="104">
        <v>3663</v>
      </c>
      <c r="Z12" s="19">
        <f t="shared" si="1"/>
        <v>60077</v>
      </c>
      <c r="AA12" s="26">
        <f t="shared" si="2"/>
        <v>0.72702510745878113</v>
      </c>
      <c r="AD12" s="91" t="s">
        <v>71</v>
      </c>
      <c r="AE12" s="94">
        <f t="shared" si="3"/>
        <v>60077</v>
      </c>
    </row>
    <row r="13" spans="1:31" ht="19.149999999999999" customHeight="1" x14ac:dyDescent="0.25">
      <c r="A13" s="20" t="s">
        <v>9</v>
      </c>
      <c r="B13" s="17">
        <v>29500</v>
      </c>
      <c r="C13" s="17">
        <v>19319</v>
      </c>
      <c r="D13" s="18">
        <v>18265</v>
      </c>
      <c r="E13" s="18">
        <v>22751</v>
      </c>
      <c r="F13" s="18">
        <v>20804</v>
      </c>
      <c r="G13" s="18">
        <v>25929</v>
      </c>
      <c r="H13" s="18">
        <v>23950</v>
      </c>
      <c r="I13" s="21">
        <v>25434</v>
      </c>
      <c r="J13" s="21">
        <v>21113</v>
      </c>
      <c r="K13" s="21">
        <v>19987</v>
      </c>
      <c r="L13" s="21">
        <v>23793</v>
      </c>
      <c r="M13" s="21">
        <v>23437</v>
      </c>
      <c r="N13" s="21">
        <v>25088</v>
      </c>
      <c r="O13" s="21">
        <v>27433</v>
      </c>
      <c r="P13" s="21">
        <v>28050</v>
      </c>
      <c r="Q13" s="21">
        <v>29954</v>
      </c>
      <c r="R13" s="21">
        <v>29540</v>
      </c>
      <c r="S13" s="21">
        <v>36937</v>
      </c>
      <c r="T13" s="21">
        <v>46155</v>
      </c>
      <c r="U13" s="21">
        <v>47019</v>
      </c>
      <c r="V13" s="21">
        <v>21887</v>
      </c>
      <c r="W13" s="21">
        <v>38335</v>
      </c>
      <c r="X13" s="104">
        <v>46620</v>
      </c>
      <c r="Y13" s="104">
        <v>50285</v>
      </c>
      <c r="Z13" s="19">
        <f t="shared" si="1"/>
        <v>701585</v>
      </c>
      <c r="AA13" s="26">
        <f t="shared" si="2"/>
        <v>8.4902693213121321</v>
      </c>
      <c r="AD13" s="93" t="s">
        <v>72</v>
      </c>
      <c r="AE13" s="94">
        <f t="shared" si="3"/>
        <v>701585</v>
      </c>
    </row>
    <row r="16" spans="1:31" x14ac:dyDescent="0.2">
      <c r="A16" s="3" t="s">
        <v>82</v>
      </c>
    </row>
    <row r="18" spans="1:27" x14ac:dyDescent="0.2">
      <c r="A18" s="2"/>
      <c r="B18" s="15">
        <v>2000</v>
      </c>
      <c r="C18" s="15">
        <v>2001</v>
      </c>
      <c r="D18" s="15">
        <v>2002</v>
      </c>
      <c r="E18" s="15">
        <v>2003</v>
      </c>
      <c r="F18" s="15">
        <v>2004</v>
      </c>
      <c r="G18" s="15">
        <v>2005</v>
      </c>
      <c r="H18" s="15">
        <v>2006</v>
      </c>
      <c r="I18" s="15">
        <v>2007</v>
      </c>
      <c r="J18" s="15">
        <v>2008</v>
      </c>
      <c r="K18" s="15">
        <v>2009</v>
      </c>
      <c r="L18" s="15">
        <v>2010</v>
      </c>
      <c r="M18" s="15">
        <v>2011</v>
      </c>
      <c r="N18" s="15">
        <v>2012</v>
      </c>
      <c r="O18" s="15">
        <v>2013</v>
      </c>
      <c r="P18" s="15">
        <v>2014</v>
      </c>
      <c r="Q18" s="15">
        <v>2015</v>
      </c>
      <c r="R18" s="15">
        <v>2016</v>
      </c>
      <c r="S18" s="15">
        <v>2017</v>
      </c>
      <c r="T18" s="15">
        <v>2018</v>
      </c>
      <c r="U18" s="15">
        <v>2019</v>
      </c>
      <c r="V18" s="15">
        <v>2020</v>
      </c>
      <c r="W18" s="15">
        <v>2021</v>
      </c>
      <c r="X18" s="15">
        <v>2022</v>
      </c>
      <c r="Y18" s="15">
        <v>2023</v>
      </c>
      <c r="AA18" s="23"/>
    </row>
    <row r="19" spans="1:27" ht="19.149999999999999" customHeight="1" x14ac:dyDescent="0.2">
      <c r="A19" s="20" t="s">
        <v>7</v>
      </c>
      <c r="B19" s="73">
        <f>B6/$D6*100</f>
        <v>136.13768616234344</v>
      </c>
      <c r="C19" s="73">
        <f>C6/$D6*100</f>
        <v>90.699280007890323</v>
      </c>
      <c r="D19" s="17">
        <v>100</v>
      </c>
      <c r="E19" s="73">
        <f>E6/$D6*100</f>
        <v>92.99733701548476</v>
      </c>
      <c r="F19" s="73">
        <f t="shared" ref="F19:O19" si="4">F6/$D6*100</f>
        <v>50.744649373705499</v>
      </c>
      <c r="G19" s="73">
        <f t="shared" si="4"/>
        <v>41.877897228523523</v>
      </c>
      <c r="H19" s="73">
        <f t="shared" si="4"/>
        <v>42.676792583094979</v>
      </c>
      <c r="I19" s="73">
        <f t="shared" si="4"/>
        <v>45.606075549856989</v>
      </c>
      <c r="J19" s="73">
        <f t="shared" si="4"/>
        <v>31.561297958378535</v>
      </c>
      <c r="K19" s="73">
        <f t="shared" si="4"/>
        <v>40.072985501528748</v>
      </c>
      <c r="L19" s="73">
        <f t="shared" si="4"/>
        <v>41.088864779564062</v>
      </c>
      <c r="M19" s="73">
        <f t="shared" si="4"/>
        <v>34.766742282276361</v>
      </c>
      <c r="N19" s="73">
        <f t="shared" si="4"/>
        <v>44.097050991222012</v>
      </c>
      <c r="O19" s="73">
        <f t="shared" si="4"/>
        <v>40.63517112141237</v>
      </c>
      <c r="P19" s="73">
        <f>P6/$D6*100</f>
        <v>53.920504980767333</v>
      </c>
      <c r="Q19" s="73">
        <f t="shared" ref="Q19:Y19" si="5">Q6/$D6*100</f>
        <v>78.715849689318475</v>
      </c>
      <c r="R19" s="73">
        <f t="shared" si="5"/>
        <v>82.601834500443829</v>
      </c>
      <c r="S19" s="73">
        <f t="shared" si="5"/>
        <v>79.22872078114213</v>
      </c>
      <c r="T19" s="73">
        <f t="shared" si="5"/>
        <v>88.460400433967848</v>
      </c>
      <c r="U19" s="73">
        <f t="shared" si="5"/>
        <v>87.947529342144193</v>
      </c>
      <c r="V19" s="73">
        <f t="shared" si="5"/>
        <v>48.742479534470853</v>
      </c>
      <c r="W19" s="73">
        <f t="shared" si="5"/>
        <v>54.551730939934906</v>
      </c>
      <c r="X19" s="73">
        <f t="shared" si="5"/>
        <v>44.097050991222012</v>
      </c>
      <c r="Y19" s="73">
        <f t="shared" si="5"/>
        <v>76.190945852648198</v>
      </c>
    </row>
    <row r="20" spans="1:27" ht="19.149999999999999" customHeight="1" x14ac:dyDescent="0.2">
      <c r="A20" s="20" t="s">
        <v>8</v>
      </c>
      <c r="B20" s="73">
        <f t="shared" ref="B20:C20" si="6">B7/$D7*100</f>
        <v>57.400609232211195</v>
      </c>
      <c r="C20" s="73">
        <f t="shared" si="6"/>
        <v>91.283292978208237</v>
      </c>
      <c r="D20" s="17">
        <v>100</v>
      </c>
      <c r="E20" s="73">
        <f t="shared" ref="E20:O20" si="7">E7/$D7*100</f>
        <v>51.183316410216349</v>
      </c>
      <c r="F20" s="73">
        <f t="shared" si="7"/>
        <v>58.704991017730222</v>
      </c>
      <c r="G20" s="73">
        <f t="shared" si="7"/>
        <v>55.15113645239397</v>
      </c>
      <c r="H20" s="73">
        <f t="shared" si="7"/>
        <v>69.843005545575252</v>
      </c>
      <c r="I20" s="73">
        <f t="shared" si="7"/>
        <v>54.838709677419352</v>
      </c>
      <c r="J20" s="73">
        <f t="shared" si="7"/>
        <v>72.092478325392477</v>
      </c>
      <c r="K20" s="73">
        <f t="shared" si="7"/>
        <v>63.539795360462392</v>
      </c>
      <c r="L20" s="73">
        <f t="shared" si="7"/>
        <v>66.101694915254242</v>
      </c>
      <c r="M20" s="73">
        <f t="shared" si="7"/>
        <v>62.07920018745606</v>
      </c>
      <c r="N20" s="73">
        <f t="shared" si="7"/>
        <v>95.875966570335081</v>
      </c>
      <c r="O20" s="73">
        <f t="shared" si="7"/>
        <v>106.08451144263063</v>
      </c>
      <c r="P20" s="73">
        <f t="shared" ref="P20:Y20" si="8">P7/$D7*100</f>
        <v>111.73943606967116</v>
      </c>
      <c r="Q20" s="73">
        <f t="shared" si="8"/>
        <v>130.83652268999452</v>
      </c>
      <c r="R20" s="73">
        <f t="shared" si="8"/>
        <v>161.23564789502461</v>
      </c>
      <c r="S20" s="73">
        <f t="shared" si="8"/>
        <v>155.79942201046632</v>
      </c>
      <c r="T20" s="73">
        <f t="shared" si="8"/>
        <v>160.04061548074671</v>
      </c>
      <c r="U20" s="73">
        <f t="shared" si="8"/>
        <v>137.91298914316957</v>
      </c>
      <c r="V20" s="73">
        <f t="shared" si="8"/>
        <v>125.93923299226743</v>
      </c>
      <c r="W20" s="73">
        <f t="shared" si="8"/>
        <v>127.07178005155042</v>
      </c>
      <c r="X20" s="73">
        <f t="shared" si="8"/>
        <v>118.57377177224089</v>
      </c>
      <c r="Y20" s="73">
        <f t="shared" si="8"/>
        <v>110.80996641412169</v>
      </c>
      <c r="AA20" s="23"/>
    </row>
    <row r="21" spans="1:27" ht="19.149999999999999" customHeight="1" x14ac:dyDescent="0.2">
      <c r="A21" s="20" t="s">
        <v>6</v>
      </c>
      <c r="B21" s="73">
        <f>B8/$D8*100</f>
        <v>119.17895424125359</v>
      </c>
      <c r="C21" s="73">
        <f t="shared" ref="C21:E26" si="9">C8/$D8*100</f>
        <v>58.658251265030735</v>
      </c>
      <c r="D21" s="17">
        <v>100</v>
      </c>
      <c r="E21" s="73">
        <f t="shared" si="9"/>
        <v>103.28581533271668</v>
      </c>
      <c r="F21" s="73">
        <f t="shared" ref="F21:P21" si="10">F8/$D8*100</f>
        <v>92.199249143043687</v>
      </c>
      <c r="G21" s="73">
        <f t="shared" si="10"/>
        <v>92.610044072038747</v>
      </c>
      <c r="H21" s="73">
        <f t="shared" si="10"/>
        <v>87.578214266282174</v>
      </c>
      <c r="I21" s="73">
        <f t="shared" si="10"/>
        <v>95.355568855759287</v>
      </c>
      <c r="J21" s="73">
        <f t="shared" si="10"/>
        <v>105.37134773382665</v>
      </c>
      <c r="K21" s="73">
        <f t="shared" si="10"/>
        <v>92.565972033298877</v>
      </c>
      <c r="L21" s="73">
        <f t="shared" si="10"/>
        <v>84.189020077262086</v>
      </c>
      <c r="M21" s="73">
        <f t="shared" si="10"/>
        <v>80.459763860928234</v>
      </c>
      <c r="N21" s="73">
        <f t="shared" si="10"/>
        <v>76.71418466728332</v>
      </c>
      <c r="O21" s="73">
        <f t="shared" si="10"/>
        <v>70.7437836661407</v>
      </c>
      <c r="P21" s="73">
        <f t="shared" si="10"/>
        <v>68.186517220741067</v>
      </c>
      <c r="Q21" s="73">
        <f t="shared" ref="Q21:Y21" si="11">Q8/$D8*100</f>
        <v>74.344088361717169</v>
      </c>
      <c r="R21" s="73">
        <f t="shared" si="11"/>
        <v>82.347788236574345</v>
      </c>
      <c r="S21" s="73">
        <f t="shared" si="11"/>
        <v>89.482017519995651</v>
      </c>
      <c r="T21" s="73">
        <f t="shared" si="11"/>
        <v>98.537461232928891</v>
      </c>
      <c r="U21" s="73">
        <f t="shared" si="11"/>
        <v>105.65210294357689</v>
      </c>
      <c r="V21" s="73">
        <f t="shared" si="11"/>
        <v>104.22710702432123</v>
      </c>
      <c r="W21" s="73">
        <f t="shared" si="11"/>
        <v>109.78834539419991</v>
      </c>
      <c r="X21" s="73">
        <f t="shared" si="11"/>
        <v>114.22221013112792</v>
      </c>
      <c r="Y21" s="73">
        <f t="shared" si="11"/>
        <v>114.58240383045867</v>
      </c>
    </row>
    <row r="22" spans="1:27" ht="19.149999999999999" customHeight="1" x14ac:dyDescent="0.2">
      <c r="A22" s="20" t="s">
        <v>4</v>
      </c>
      <c r="B22" s="73">
        <f t="shared" ref="B22:B26" si="12">B9/$D9*100</f>
        <v>122.8234321572164</v>
      </c>
      <c r="C22" s="73">
        <f>C9/$D9*100</f>
        <v>101.01829932739639</v>
      </c>
      <c r="D22" s="17">
        <v>100</v>
      </c>
      <c r="E22" s="73">
        <f>E9/$D9*100</f>
        <v>103.41186638109194</v>
      </c>
      <c r="F22" s="73">
        <f t="shared" ref="F22:O22" si="13">F9/$D9*100</f>
        <v>129.76740690639912</v>
      </c>
      <c r="G22" s="73">
        <f t="shared" si="13"/>
        <v>170.34156239431857</v>
      </c>
      <c r="H22" s="73">
        <f t="shared" si="13"/>
        <v>172.40070642167362</v>
      </c>
      <c r="I22" s="73">
        <f t="shared" si="13"/>
        <v>167.75260211174989</v>
      </c>
      <c r="J22" s="73">
        <f t="shared" si="13"/>
        <v>236.32059519783564</v>
      </c>
      <c r="K22" s="73">
        <f t="shared" si="13"/>
        <v>257.07736820350954</v>
      </c>
      <c r="L22" s="73">
        <f t="shared" si="13"/>
        <v>223.21046105286891</v>
      </c>
      <c r="M22" s="73">
        <f t="shared" si="13"/>
        <v>219.25750573028216</v>
      </c>
      <c r="N22" s="73">
        <f t="shared" si="13"/>
        <v>220.79810618870476</v>
      </c>
      <c r="O22" s="73">
        <f t="shared" si="13"/>
        <v>225.36730169466051</v>
      </c>
      <c r="P22" s="73">
        <f>P9/$D9*100</f>
        <v>278.32638184345996</v>
      </c>
      <c r="Q22" s="73">
        <f t="shared" ref="Q22:Y22" si="14">Q9/$D9*100</f>
        <v>308.6574230639161</v>
      </c>
      <c r="R22" s="73">
        <f t="shared" si="14"/>
        <v>311.52820050351335</v>
      </c>
      <c r="S22" s="73">
        <f t="shared" si="14"/>
        <v>316.61218201630783</v>
      </c>
      <c r="T22" s="73">
        <f t="shared" si="14"/>
        <v>394.43505053921012</v>
      </c>
      <c r="U22" s="73">
        <f t="shared" si="14"/>
        <v>363.27358809604328</v>
      </c>
      <c r="V22" s="73">
        <f t="shared" si="14"/>
        <v>218.26926689963551</v>
      </c>
      <c r="W22" s="73">
        <f t="shared" si="14"/>
        <v>343.74553789501368</v>
      </c>
      <c r="X22" s="73">
        <f t="shared" si="14"/>
        <v>353.59410814263708</v>
      </c>
      <c r="Y22" s="73">
        <f t="shared" si="14"/>
        <v>339.05610040205914</v>
      </c>
      <c r="AA22" s="23"/>
    </row>
    <row r="23" spans="1:27" ht="19.149999999999999" customHeight="1" x14ac:dyDescent="0.2">
      <c r="A23" s="22" t="s">
        <v>2</v>
      </c>
      <c r="B23" s="73">
        <f t="shared" si="12"/>
        <v>113.47339534552194</v>
      </c>
      <c r="C23" s="73">
        <f t="shared" si="9"/>
        <v>80.298656402580278</v>
      </c>
      <c r="D23" s="17">
        <v>100</v>
      </c>
      <c r="E23" s="73">
        <f t="shared" si="9"/>
        <v>97.052639081934501</v>
      </c>
      <c r="F23" s="73">
        <f t="shared" ref="F23:P23" si="15">F10/$D10*100</f>
        <v>81.029259774047546</v>
      </c>
      <c r="G23" s="73">
        <f t="shared" si="15"/>
        <v>81.975480238069792</v>
      </c>
      <c r="H23" s="73">
        <f t="shared" si="15"/>
        <v>70.383834063936703</v>
      </c>
      <c r="I23" s="73">
        <f t="shared" si="15"/>
        <v>68.944010834313403</v>
      </c>
      <c r="J23" s="73">
        <f t="shared" si="15"/>
        <v>87.385509105812758</v>
      </c>
      <c r="K23" s="73">
        <f t="shared" si="15"/>
        <v>69.321786236145272</v>
      </c>
      <c r="L23" s="73">
        <f t="shared" si="15"/>
        <v>98.980719198831039</v>
      </c>
      <c r="M23" s="73">
        <f t="shared" si="15"/>
        <v>109.38379842474785</v>
      </c>
      <c r="N23" s="73">
        <f t="shared" si="15"/>
        <v>93.413877900138999</v>
      </c>
      <c r="O23" s="73">
        <f t="shared" si="15"/>
        <v>88.44755693360419</v>
      </c>
      <c r="P23" s="73">
        <f t="shared" si="15"/>
        <v>79.355999857443251</v>
      </c>
      <c r="Q23" s="73">
        <f t="shared" ref="Q23:Y23" si="16">Q10/$D10*100</f>
        <v>72.074913574967042</v>
      </c>
      <c r="R23" s="73">
        <f t="shared" si="16"/>
        <v>65.953882889625433</v>
      </c>
      <c r="S23" s="73">
        <f t="shared" si="16"/>
        <v>67.846323817669912</v>
      </c>
      <c r="T23" s="73">
        <f t="shared" si="16"/>
        <v>69.120424819131117</v>
      </c>
      <c r="U23" s="73">
        <f t="shared" si="16"/>
        <v>75.141665775686945</v>
      </c>
      <c r="V23" s="73">
        <f t="shared" si="16"/>
        <v>55.499126839873128</v>
      </c>
      <c r="W23" s="73">
        <f t="shared" si="16"/>
        <v>58.065148437221566</v>
      </c>
      <c r="X23" s="73">
        <f t="shared" si="16"/>
        <v>58.804661605901856</v>
      </c>
      <c r="Y23" s="73">
        <f t="shared" si="16"/>
        <v>64.189743041448381</v>
      </c>
    </row>
    <row r="24" spans="1:27" ht="19.149999999999999" customHeight="1" x14ac:dyDescent="0.2">
      <c r="A24" s="20" t="s">
        <v>5</v>
      </c>
      <c r="B24" s="73">
        <f t="shared" si="12"/>
        <v>487.60453196654981</v>
      </c>
      <c r="C24" s="73">
        <f t="shared" si="9"/>
        <v>142.68950633935796</v>
      </c>
      <c r="D24" s="17">
        <v>100</v>
      </c>
      <c r="E24" s="73">
        <f t="shared" si="9"/>
        <v>153.18316698138656</v>
      </c>
      <c r="F24" s="73">
        <f t="shared" ref="F24:P24" si="17">F11/$D11*100</f>
        <v>204.34313461019693</v>
      </c>
      <c r="G24" s="73">
        <f t="shared" si="17"/>
        <v>162.5168599946048</v>
      </c>
      <c r="H24" s="73">
        <f t="shared" si="17"/>
        <v>171.36498516320475</v>
      </c>
      <c r="I24" s="73">
        <f t="shared" si="17"/>
        <v>123.73887240356083</v>
      </c>
      <c r="J24" s="73">
        <f t="shared" si="17"/>
        <v>133.94928513622875</v>
      </c>
      <c r="K24" s="73">
        <f t="shared" si="17"/>
        <v>236.03992446722418</v>
      </c>
      <c r="L24" s="73">
        <f t="shared" si="17"/>
        <v>234.01672511464798</v>
      </c>
      <c r="M24" s="73">
        <f t="shared" si="17"/>
        <v>218.45157809549502</v>
      </c>
      <c r="N24" s="73">
        <f t="shared" si="17"/>
        <v>230.61775020231994</v>
      </c>
      <c r="O24" s="73">
        <f t="shared" si="17"/>
        <v>208.94254113838682</v>
      </c>
      <c r="P24" s="73">
        <f t="shared" si="17"/>
        <v>214.27029943350416</v>
      </c>
      <c r="Q24" s="73">
        <f t="shared" ref="Q24:Y24" si="18">Q11/$D11*100</f>
        <v>196.45265713514974</v>
      </c>
      <c r="R24" s="73">
        <f t="shared" si="18"/>
        <v>186.20178041543028</v>
      </c>
      <c r="S24" s="73">
        <f t="shared" si="18"/>
        <v>190.85513892635555</v>
      </c>
      <c r="T24" s="73">
        <f t="shared" si="18"/>
        <v>226.6253034799029</v>
      </c>
      <c r="U24" s="73">
        <f t="shared" si="18"/>
        <v>250.33719989209601</v>
      </c>
      <c r="V24" s="73">
        <f t="shared" si="18"/>
        <v>279.51173455624496</v>
      </c>
      <c r="W24" s="73">
        <f t="shared" si="18"/>
        <v>278.50013487995682</v>
      </c>
      <c r="X24" s="73">
        <f t="shared" si="18"/>
        <v>275.30347990288647</v>
      </c>
      <c r="Y24" s="73">
        <f t="shared" si="18"/>
        <v>295.18478554086863</v>
      </c>
      <c r="AA24" s="23"/>
    </row>
    <row r="25" spans="1:27" ht="19.149999999999999" customHeight="1" x14ac:dyDescent="0.2">
      <c r="A25" s="22" t="s">
        <v>3</v>
      </c>
      <c r="B25" s="73">
        <f t="shared" si="12"/>
        <v>169.83014289565921</v>
      </c>
      <c r="C25" s="73">
        <f t="shared" si="9"/>
        <v>103.18145052574819</v>
      </c>
      <c r="D25" s="17">
        <v>100</v>
      </c>
      <c r="E25" s="73">
        <f t="shared" si="9"/>
        <v>95.847937449447301</v>
      </c>
      <c r="F25" s="73">
        <f t="shared" ref="F25:P25" si="19">F12/$D12*100</f>
        <v>44.05500134807226</v>
      </c>
      <c r="G25" s="73">
        <f t="shared" si="19"/>
        <v>44.782960366675653</v>
      </c>
      <c r="H25" s="73">
        <f t="shared" si="19"/>
        <v>22.998112698840657</v>
      </c>
      <c r="I25" s="73">
        <f t="shared" si="19"/>
        <v>34.807225667295768</v>
      </c>
      <c r="J25" s="73">
        <f t="shared" si="19"/>
        <v>34.942032892963063</v>
      </c>
      <c r="K25" s="73">
        <f t="shared" si="19"/>
        <v>38.716635211647343</v>
      </c>
      <c r="L25" s="73">
        <f t="shared" si="19"/>
        <v>29.468859530870855</v>
      </c>
      <c r="M25" s="73">
        <f t="shared" si="19"/>
        <v>37.179832839040174</v>
      </c>
      <c r="N25" s="73">
        <f t="shared" si="19"/>
        <v>31.437045025613376</v>
      </c>
      <c r="O25" s="73">
        <f t="shared" si="19"/>
        <v>50.040442167700192</v>
      </c>
      <c r="P25" s="73">
        <f t="shared" si="19"/>
        <v>72.876786195740095</v>
      </c>
      <c r="Q25" s="73">
        <f t="shared" ref="Q25:Y25" si="20">Q12/$D12*100</f>
        <v>55.513615529792389</v>
      </c>
      <c r="R25" s="73">
        <f t="shared" si="20"/>
        <v>73.604745214343495</v>
      </c>
      <c r="S25" s="73">
        <f t="shared" si="20"/>
        <v>64.356969533566996</v>
      </c>
      <c r="T25" s="73">
        <f t="shared" si="20"/>
        <v>62.334861148557565</v>
      </c>
      <c r="U25" s="73">
        <f t="shared" si="20"/>
        <v>59.126449177675923</v>
      </c>
      <c r="V25" s="73">
        <f t="shared" si="20"/>
        <v>130.4933944459423</v>
      </c>
      <c r="W25" s="73">
        <f t="shared" si="20"/>
        <v>50.444863844702084</v>
      </c>
      <c r="X25" s="73">
        <f t="shared" si="20"/>
        <v>114.96360204906983</v>
      </c>
      <c r="Y25" s="73">
        <f t="shared" si="20"/>
        <v>98.759773523860886</v>
      </c>
    </row>
    <row r="26" spans="1:27" ht="19.149999999999999" customHeight="1" x14ac:dyDescent="0.2">
      <c r="A26" s="20" t="s">
        <v>9</v>
      </c>
      <c r="B26" s="73">
        <f t="shared" si="12"/>
        <v>161.5110867779907</v>
      </c>
      <c r="C26" s="73">
        <f t="shared" si="9"/>
        <v>105.77059950725432</v>
      </c>
      <c r="D26" s="17">
        <v>100</v>
      </c>
      <c r="E26" s="73">
        <f t="shared" si="9"/>
        <v>124.56063509444293</v>
      </c>
      <c r="F26" s="73">
        <f t="shared" ref="F26:P26" si="21">F13/$D13*100</f>
        <v>113.90090336709552</v>
      </c>
      <c r="G26" s="73">
        <f t="shared" si="21"/>
        <v>141.96003284971258</v>
      </c>
      <c r="H26" s="73">
        <f t="shared" si="21"/>
        <v>131.12510265535175</v>
      </c>
      <c r="I26" s="73">
        <f t="shared" si="21"/>
        <v>139.24993156309881</v>
      </c>
      <c r="J26" s="73">
        <f t="shared" si="21"/>
        <v>115.59266356419383</v>
      </c>
      <c r="K26" s="73">
        <f t="shared" si="21"/>
        <v>109.42786750615932</v>
      </c>
      <c r="L26" s="73">
        <f t="shared" si="21"/>
        <v>130.2655351765672</v>
      </c>
      <c r="M26" s="73">
        <f t="shared" si="21"/>
        <v>128.31645223104297</v>
      </c>
      <c r="N26" s="73">
        <f t="shared" si="21"/>
        <v>137.35559813851629</v>
      </c>
      <c r="O26" s="73">
        <f t="shared" si="21"/>
        <v>150.194360799343</v>
      </c>
      <c r="P26" s="73">
        <f t="shared" si="21"/>
        <v>153.57240624144538</v>
      </c>
      <c r="Q26" s="73">
        <f t="shared" ref="Q26:Y26" si="22">Q13/$D13*100</f>
        <v>163.99671502874349</v>
      </c>
      <c r="R26" s="73">
        <f t="shared" si="22"/>
        <v>161.73008486175746</v>
      </c>
      <c r="S26" s="73">
        <f t="shared" si="22"/>
        <v>202.22830550232683</v>
      </c>
      <c r="T26" s="73">
        <f t="shared" si="22"/>
        <v>252.69641390637833</v>
      </c>
      <c r="U26" s="73">
        <f t="shared" si="22"/>
        <v>257.42677251574048</v>
      </c>
      <c r="V26" s="73">
        <f t="shared" si="22"/>
        <v>119.83027648508076</v>
      </c>
      <c r="W26" s="73">
        <f t="shared" si="22"/>
        <v>209.88228852997537</v>
      </c>
      <c r="X26" s="73">
        <f t="shared" si="22"/>
        <v>255.24226663016697</v>
      </c>
      <c r="Y26" s="73">
        <f t="shared" si="22"/>
        <v>275.30796605529702</v>
      </c>
      <c r="AA26" s="23"/>
    </row>
    <row r="28" spans="1:27" ht="15.75" x14ac:dyDescent="0.25">
      <c r="A28" s="27" t="s">
        <v>63</v>
      </c>
    </row>
    <row r="31" spans="1:27" ht="12.75" customHeight="1" x14ac:dyDescent="0.2"/>
  </sheetData>
  <phoneticPr fontId="0" type="noConversion"/>
  <pageMargins left="0.25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0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M49" sqref="M49"/>
    </sheetView>
  </sheetViews>
  <sheetFormatPr defaultColWidth="8.85546875" defaultRowHeight="12.75" x14ac:dyDescent="0.2"/>
  <cols>
    <col min="1" max="1" width="18.28515625" customWidth="1"/>
    <col min="2" max="12" width="9.140625" bestFit="1" customWidth="1"/>
    <col min="13" max="22" width="9.140625" customWidth="1"/>
    <col min="23" max="23" width="10.140625" bestFit="1" customWidth="1"/>
    <col min="24" max="24" width="6.140625" customWidth="1"/>
  </cols>
  <sheetData>
    <row r="2" spans="1:24" x14ac:dyDescent="0.2">
      <c r="A2" s="8" t="s">
        <v>14</v>
      </c>
    </row>
    <row r="4" spans="1:24" x14ac:dyDescent="0.2">
      <c r="A4" s="4"/>
      <c r="B4" s="9">
        <v>2003</v>
      </c>
      <c r="C4" s="9">
        <v>2004</v>
      </c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  <c r="M4" s="9">
        <v>2014</v>
      </c>
      <c r="N4" s="9">
        <v>2015</v>
      </c>
      <c r="O4" s="9">
        <v>2016</v>
      </c>
      <c r="P4" s="9">
        <v>2017</v>
      </c>
      <c r="Q4" s="9">
        <v>2018</v>
      </c>
      <c r="R4" s="9">
        <v>2019</v>
      </c>
      <c r="S4" s="9">
        <v>2020</v>
      </c>
      <c r="T4" s="9">
        <v>2021</v>
      </c>
      <c r="U4" s="9">
        <v>2022</v>
      </c>
      <c r="V4" s="9">
        <v>2023</v>
      </c>
      <c r="W4" s="5" t="s">
        <v>0</v>
      </c>
    </row>
    <row r="5" spans="1:24" x14ac:dyDescent="0.2">
      <c r="A5" s="5" t="s">
        <v>0</v>
      </c>
      <c r="B5" s="10">
        <f t="shared" ref="B5:V5" si="0">SUM(B6:B10)</f>
        <v>325459</v>
      </c>
      <c r="C5" s="10">
        <f t="shared" si="0"/>
        <v>299709</v>
      </c>
      <c r="D5" s="10">
        <f t="shared" si="0"/>
        <v>312490</v>
      </c>
      <c r="E5" s="10">
        <f t="shared" si="0"/>
        <v>297116</v>
      </c>
      <c r="F5" s="10">
        <f t="shared" si="0"/>
        <v>306132</v>
      </c>
      <c r="G5" s="10">
        <f t="shared" si="0"/>
        <v>350363</v>
      </c>
      <c r="H5" s="10">
        <f t="shared" si="0"/>
        <v>328566</v>
      </c>
      <c r="I5" s="10">
        <f t="shared" si="0"/>
        <v>324545</v>
      </c>
      <c r="J5" s="10">
        <f t="shared" si="0"/>
        <v>320097</v>
      </c>
      <c r="K5" s="10">
        <f t="shared" si="0"/>
        <v>312274</v>
      </c>
      <c r="L5" s="10">
        <f t="shared" si="0"/>
        <v>302114</v>
      </c>
      <c r="M5" s="10">
        <f t="shared" si="0"/>
        <v>310336</v>
      </c>
      <c r="N5" s="10">
        <f t="shared" si="0"/>
        <v>330537</v>
      </c>
      <c r="O5" s="10">
        <f t="shared" si="0"/>
        <v>346359</v>
      </c>
      <c r="P5" s="10">
        <f t="shared" si="0"/>
        <v>368247</v>
      </c>
      <c r="Q5" s="10">
        <f t="shared" si="0"/>
        <v>419590</v>
      </c>
      <c r="R5" s="10">
        <f t="shared" si="0"/>
        <v>427370</v>
      </c>
      <c r="S5" s="10">
        <f t="shared" si="0"/>
        <v>349308</v>
      </c>
      <c r="T5" s="10">
        <f t="shared" si="0"/>
        <v>408500</v>
      </c>
      <c r="U5" s="10">
        <f t="shared" si="0"/>
        <v>431841</v>
      </c>
      <c r="V5" s="10">
        <f t="shared" si="0"/>
        <v>434591</v>
      </c>
      <c r="W5" s="11">
        <f>SUM(B5:V5)</f>
        <v>7305544</v>
      </c>
    </row>
    <row r="6" spans="1:24" x14ac:dyDescent="0.2">
      <c r="A6" s="6" t="s">
        <v>10</v>
      </c>
      <c r="B6" s="12">
        <v>22080</v>
      </c>
      <c r="C6" s="12">
        <v>20407</v>
      </c>
      <c r="D6" s="12">
        <v>24934</v>
      </c>
      <c r="E6" s="12">
        <v>23176</v>
      </c>
      <c r="F6" s="13">
        <v>24498</v>
      </c>
      <c r="G6" s="13">
        <v>20088</v>
      </c>
      <c r="H6" s="13">
        <v>19304</v>
      </c>
      <c r="I6" s="13">
        <v>15962</v>
      </c>
      <c r="J6" s="13">
        <v>15979</v>
      </c>
      <c r="K6" s="13">
        <v>18195</v>
      </c>
      <c r="L6" s="14">
        <v>19596</v>
      </c>
      <c r="M6" s="14">
        <v>20280</v>
      </c>
      <c r="N6" s="14">
        <v>22782</v>
      </c>
      <c r="O6" s="14">
        <v>21806</v>
      </c>
      <c r="P6" s="14">
        <v>28399</v>
      </c>
      <c r="Q6" s="14">
        <v>35379</v>
      </c>
      <c r="R6" s="14">
        <v>37738</v>
      </c>
      <c r="S6" s="14">
        <v>17479</v>
      </c>
      <c r="T6" s="70">
        <v>32937</v>
      </c>
      <c r="U6" s="70">
        <v>40959</v>
      </c>
      <c r="V6" s="70">
        <v>45481</v>
      </c>
      <c r="W6" s="11">
        <f t="shared" ref="W6:W10" si="1">SUM(B6:V6)</f>
        <v>527459</v>
      </c>
      <c r="X6" s="69">
        <f>(W6/W5)*100</f>
        <v>7.2199825228620895</v>
      </c>
    </row>
    <row r="7" spans="1:24" x14ac:dyDescent="0.2">
      <c r="A7" s="6" t="s">
        <v>11</v>
      </c>
      <c r="B7" s="12">
        <v>17380</v>
      </c>
      <c r="C7" s="12">
        <v>17130</v>
      </c>
      <c r="D7" s="12">
        <v>18294</v>
      </c>
      <c r="E7" s="12">
        <v>16195</v>
      </c>
      <c r="F7" s="13">
        <v>16110</v>
      </c>
      <c r="G7" s="13">
        <v>17776</v>
      </c>
      <c r="H7" s="13">
        <v>17062</v>
      </c>
      <c r="I7" s="13">
        <v>24688</v>
      </c>
      <c r="J7" s="13">
        <v>23401</v>
      </c>
      <c r="K7" s="13">
        <v>23826</v>
      </c>
      <c r="L7" s="25">
        <v>24380</v>
      </c>
      <c r="M7" s="70">
        <v>25534</v>
      </c>
      <c r="N7" s="70">
        <v>25533</v>
      </c>
      <c r="O7" s="70">
        <v>24525</v>
      </c>
      <c r="P7" s="70">
        <v>28227</v>
      </c>
      <c r="Q7" s="70">
        <v>26778</v>
      </c>
      <c r="R7" s="70">
        <v>22776</v>
      </c>
      <c r="S7" s="70">
        <v>11376</v>
      </c>
      <c r="T7" s="70">
        <v>17188</v>
      </c>
      <c r="U7" s="70">
        <v>26063</v>
      </c>
      <c r="V7" s="70">
        <v>24203</v>
      </c>
      <c r="W7" s="11">
        <f t="shared" si="1"/>
        <v>448445</v>
      </c>
      <c r="X7" s="69">
        <f>(W7/W5)*100</f>
        <v>6.1384203558283952</v>
      </c>
    </row>
    <row r="8" spans="1:24" x14ac:dyDescent="0.2">
      <c r="A8" s="6" t="s">
        <v>12</v>
      </c>
      <c r="B8" s="12">
        <v>38105</v>
      </c>
      <c r="C8" s="12">
        <v>36820</v>
      </c>
      <c r="D8" s="12">
        <v>35350</v>
      </c>
      <c r="E8" s="12">
        <v>32394</v>
      </c>
      <c r="F8" s="13">
        <v>26501</v>
      </c>
      <c r="G8" s="13">
        <v>35665</v>
      </c>
      <c r="H8" s="13">
        <v>40130</v>
      </c>
      <c r="I8" s="13">
        <v>58170</v>
      </c>
      <c r="J8" s="13">
        <v>58100</v>
      </c>
      <c r="K8" s="13">
        <v>55076</v>
      </c>
      <c r="L8" s="25">
        <v>52615</v>
      </c>
      <c r="M8" s="70">
        <v>47975</v>
      </c>
      <c r="N8" s="70">
        <v>44502</v>
      </c>
      <c r="O8" s="70">
        <v>41630</v>
      </c>
      <c r="P8" s="70">
        <v>40907</v>
      </c>
      <c r="Q8" s="70">
        <v>43362</v>
      </c>
      <c r="R8" s="70">
        <v>46198</v>
      </c>
      <c r="S8" s="70">
        <v>46058</v>
      </c>
      <c r="T8" s="70">
        <v>43952</v>
      </c>
      <c r="U8" s="70">
        <v>45328</v>
      </c>
      <c r="V8" s="70">
        <v>48597</v>
      </c>
      <c r="W8" s="11">
        <f t="shared" si="1"/>
        <v>917435</v>
      </c>
      <c r="X8" s="69">
        <f>(W8/W5)*100</f>
        <v>12.55806549108458</v>
      </c>
    </row>
    <row r="9" spans="1:24" x14ac:dyDescent="0.2">
      <c r="A9" s="6" t="s">
        <v>57</v>
      </c>
      <c r="B9" s="12">
        <v>220465</v>
      </c>
      <c r="C9" s="12">
        <v>198824</v>
      </c>
      <c r="D9" s="12">
        <v>201260</v>
      </c>
      <c r="E9" s="12">
        <v>188811</v>
      </c>
      <c r="F9" s="13">
        <v>196799</v>
      </c>
      <c r="G9" s="13">
        <v>220598</v>
      </c>
      <c r="H9" s="13">
        <v>193768</v>
      </c>
      <c r="I9" s="13">
        <v>181143</v>
      </c>
      <c r="J9" s="13">
        <v>175612</v>
      </c>
      <c r="K9" s="13">
        <v>167047</v>
      </c>
      <c r="L9" s="13">
        <v>161087</v>
      </c>
      <c r="M9" s="13">
        <v>169217</v>
      </c>
      <c r="N9" s="13">
        <v>188004</v>
      </c>
      <c r="O9" s="13">
        <v>205683</v>
      </c>
      <c r="P9" s="13">
        <v>218711</v>
      </c>
      <c r="Q9" s="13">
        <v>256255</v>
      </c>
      <c r="R9" s="13">
        <v>263878</v>
      </c>
      <c r="S9" s="13">
        <v>239833</v>
      </c>
      <c r="T9" s="70">
        <v>275175</v>
      </c>
      <c r="U9" s="70">
        <v>277064</v>
      </c>
      <c r="V9" s="70">
        <v>274541</v>
      </c>
      <c r="W9" s="11">
        <f t="shared" si="1"/>
        <v>4473775</v>
      </c>
      <c r="X9" s="69">
        <f>(W9/W5)*100</f>
        <v>61.238081654151969</v>
      </c>
    </row>
    <row r="10" spans="1:24" x14ac:dyDescent="0.2">
      <c r="A10" s="7" t="s">
        <v>13</v>
      </c>
      <c r="B10" s="12">
        <v>27429</v>
      </c>
      <c r="C10" s="12">
        <v>26528</v>
      </c>
      <c r="D10" s="12">
        <v>32652</v>
      </c>
      <c r="E10" s="12">
        <v>36540</v>
      </c>
      <c r="F10" s="13">
        <v>42224</v>
      </c>
      <c r="G10" s="13">
        <v>56236</v>
      </c>
      <c r="H10" s="13">
        <v>58302</v>
      </c>
      <c r="I10" s="13">
        <v>44582</v>
      </c>
      <c r="J10" s="13">
        <v>47005</v>
      </c>
      <c r="K10" s="13">
        <v>48130</v>
      </c>
      <c r="L10" s="13">
        <v>44436</v>
      </c>
      <c r="M10" s="13">
        <v>47330</v>
      </c>
      <c r="N10" s="13">
        <v>49716</v>
      </c>
      <c r="O10" s="13">
        <v>52715</v>
      </c>
      <c r="P10" s="13">
        <v>52003</v>
      </c>
      <c r="Q10" s="13">
        <v>57816</v>
      </c>
      <c r="R10" s="13">
        <v>56780</v>
      </c>
      <c r="S10" s="13">
        <v>34562</v>
      </c>
      <c r="T10" s="70">
        <v>39248</v>
      </c>
      <c r="U10" s="70">
        <v>42427</v>
      </c>
      <c r="V10" s="70">
        <v>41769</v>
      </c>
      <c r="W10" s="11">
        <f t="shared" si="1"/>
        <v>938430</v>
      </c>
      <c r="X10" s="69">
        <f>(W10/W5)*100</f>
        <v>12.845449976072965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доаѓање 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cp:lastPrinted>2008-02-13T11:31:53Z</cp:lastPrinted>
  <dcterms:created xsi:type="dcterms:W3CDTF">2007-12-19T08:47:07Z</dcterms:created>
  <dcterms:modified xsi:type="dcterms:W3CDTF">2025-01-27T12:49:59Z</dcterms:modified>
</cp:coreProperties>
</file>