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Ex1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7\CSI 047 2\"/>
    </mc:Choice>
  </mc:AlternateContent>
  <xr:revisionPtr revIDLastSave="0" documentId="13_ncr:1_{AEDFCD2F-A915-4A3B-BCB6-F8004EA05C80}" xr6:coauthVersionLast="47" xr6:coauthVersionMax="47" xr10:uidLastSave="{00000000-0000-0000-0000-000000000000}"/>
  <bookViews>
    <workbookView xWindow="780" yWindow="780" windowWidth="20295" windowHeight="20415" firstSheet="2" activeTab="4" xr2:uid="{00000000-000D-0000-FFFF-FFFF00000000}"/>
  </bookViews>
  <sheets>
    <sheet name=" вкупен број" sheetId="1" r:id="rId1"/>
    <sheet name="ноќевања-просечен престој" sheetId="5" r:id="rId2"/>
    <sheet name="значителен удел" sheetId="7" r:id="rId3"/>
    <sheet name="регионална дистрибуција" sheetId="4" r:id="rId4"/>
    <sheet name="по видови места" sheetId="6" r:id="rId5"/>
  </sheets>
  <externalReferences>
    <externalReference r:id="rId6"/>
  </externalReferences>
  <definedNames>
    <definedName name="_xlnm._FilterDatabase" localSheetId="1" hidden="1">'ноќевања-просечен престој'!$B$4:$D$63</definedName>
    <definedName name="_xlchart.v5.0" hidden="1">'регионална дистрибуција'!$AC$4</definedName>
    <definedName name="_xlchart.v5.1" hidden="1">'регионална дистрибуција'!$AC$5:$AC$12</definedName>
    <definedName name="_xlchart.v5.2" hidden="1">'регионална дистрибуција'!$AD$4</definedName>
    <definedName name="_xlchart.v5.3" hidden="1">'регионална дистрибуција'!$AD$5:$AD$12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6" l="1"/>
  <c r="B7" i="1"/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B10" i="1"/>
  <c r="E5" i="5"/>
  <c r="C18" i="4" l="1"/>
  <c r="C19" i="4"/>
  <c r="C20" i="4"/>
  <c r="C21" i="4"/>
  <c r="C22" i="4"/>
  <c r="C23" i="4"/>
  <c r="C24" i="4"/>
  <c r="C25" i="4"/>
  <c r="B18" i="4"/>
  <c r="B25" i="4"/>
  <c r="B24" i="4"/>
  <c r="B23" i="4"/>
  <c r="B22" i="4"/>
  <c r="B21" i="4"/>
  <c r="B20" i="4"/>
  <c r="B19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E25" i="4"/>
  <c r="E24" i="4"/>
  <c r="E23" i="4"/>
  <c r="E22" i="4"/>
  <c r="E21" i="4"/>
  <c r="E20" i="4"/>
  <c r="E19" i="4"/>
  <c r="E18" i="4"/>
  <c r="C6" i="1" l="1"/>
  <c r="D6" i="1"/>
  <c r="E6" i="1"/>
  <c r="F6" i="1"/>
  <c r="B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H6" i="1"/>
  <c r="W7" i="6"/>
  <c r="W8" i="6"/>
  <c r="W9" i="6"/>
  <c r="W10" i="6"/>
  <c r="L5" i="6"/>
  <c r="M5" i="6"/>
  <c r="N5" i="6"/>
  <c r="O5" i="6"/>
  <c r="P5" i="6"/>
  <c r="Q5" i="6"/>
  <c r="R5" i="6"/>
  <c r="S5" i="6"/>
  <c r="T5" i="6"/>
  <c r="U5" i="6"/>
  <c r="V5" i="6"/>
  <c r="V11" i="6" s="1"/>
  <c r="Z13" i="4"/>
  <c r="Z12" i="4"/>
  <c r="Z11" i="4"/>
  <c r="Z10" i="4"/>
  <c r="Z9" i="4"/>
  <c r="Z8" i="4"/>
  <c r="Z7" i="4"/>
  <c r="Z6" i="4"/>
  <c r="Z5" i="4"/>
  <c r="W5" i="6" l="1"/>
  <c r="U11" i="6"/>
  <c r="T11" i="6"/>
  <c r="S11" i="6"/>
  <c r="Q11" i="6"/>
  <c r="P11" i="6"/>
  <c r="K5" i="6"/>
  <c r="J5" i="6"/>
  <c r="I5" i="6"/>
  <c r="H5" i="6"/>
  <c r="G5" i="6"/>
  <c r="F5" i="6"/>
  <c r="E5" i="6"/>
  <c r="D5" i="6"/>
  <c r="C5" i="6"/>
  <c r="B5" i="6"/>
  <c r="AA13" i="4"/>
  <c r="AD12" i="4"/>
  <c r="AA12" i="4"/>
  <c r="AD11" i="4"/>
  <c r="AA11" i="4"/>
  <c r="AD10" i="4"/>
  <c r="AA10" i="4"/>
  <c r="AD9" i="4"/>
  <c r="AA9" i="4"/>
  <c r="AD8" i="4"/>
  <c r="AA8" i="4"/>
  <c r="AD7" i="4"/>
  <c r="AA7" i="4"/>
  <c r="AD6" i="4"/>
  <c r="AA6" i="4"/>
  <c r="AD5" i="4"/>
  <c r="AA5" i="4"/>
  <c r="W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5" i="5"/>
  <c r="C5" i="5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B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E7" i="1"/>
  <c r="AC5" i="1"/>
  <c r="V8" i="1" l="1"/>
  <c r="F8" i="1"/>
  <c r="W8" i="1"/>
  <c r="AD7" i="1"/>
  <c r="X8" i="1"/>
  <c r="I8" i="1"/>
  <c r="J8" i="1"/>
  <c r="AC7" i="1"/>
  <c r="AB8" i="1"/>
  <c r="L8" i="1"/>
  <c r="Y8" i="1"/>
  <c r="Z8" i="1"/>
  <c r="AA8" i="1"/>
  <c r="H8" i="1"/>
  <c r="K8" i="1"/>
  <c r="M8" i="1"/>
  <c r="P8" i="1"/>
  <c r="Q8" i="1"/>
  <c r="O8" i="1"/>
  <c r="B8" i="1"/>
  <c r="R8" i="1"/>
  <c r="N8" i="1"/>
  <c r="C8" i="1"/>
  <c r="D8" i="1"/>
  <c r="T8" i="1"/>
  <c r="S8" i="1"/>
  <c r="E8" i="1"/>
  <c r="U8" i="1"/>
  <c r="X6" i="6"/>
  <c r="X7" i="6"/>
  <c r="X8" i="6"/>
  <c r="X9" i="6"/>
  <c r="X10" i="6"/>
  <c r="O11" i="6"/>
  <c r="R11" i="6"/>
</calcChain>
</file>

<file path=xl/sharedStrings.xml><?xml version="1.0" encoding="utf-8"?>
<sst xmlns="http://schemas.openxmlformats.org/spreadsheetml/2006/main" count="292" uniqueCount="103">
  <si>
    <t>Србија и Црна Гора</t>
  </si>
  <si>
    <t xml:space="preserve">Вкупно </t>
  </si>
  <si>
    <t>Земја</t>
  </si>
  <si>
    <t>Други земји од Јужна и Средна Америка</t>
  </si>
  <si>
    <t xml:space="preserve"> Австрија</t>
  </si>
  <si>
    <t xml:space="preserve"> Албанија</t>
  </si>
  <si>
    <t xml:space="preserve"> Белгија</t>
  </si>
  <si>
    <t xml:space="preserve"> Белорусија</t>
  </si>
  <si>
    <t xml:space="preserve"> Босна и Херцеговина</t>
  </si>
  <si>
    <t xml:space="preserve"> Бугарија</t>
  </si>
  <si>
    <t xml:space="preserve"> Велика Британија</t>
  </si>
  <si>
    <t xml:space="preserve"> Германија</t>
  </si>
  <si>
    <t xml:space="preserve"> Грција</t>
  </si>
  <si>
    <t xml:space="preserve"> Данска</t>
  </si>
  <si>
    <t xml:space="preserve"> Естонија</t>
  </si>
  <si>
    <t xml:space="preserve"> Ирска</t>
  </si>
  <si>
    <t xml:space="preserve"> Исланд</t>
  </si>
  <si>
    <t xml:space="preserve"> Италија</t>
  </si>
  <si>
    <t xml:space="preserve"> Кипар</t>
  </si>
  <si>
    <t xml:space="preserve"> Латвија</t>
  </si>
  <si>
    <t xml:space="preserve"> Литванија</t>
  </si>
  <si>
    <t xml:space="preserve"> Луксембург</t>
  </si>
  <si>
    <t xml:space="preserve"> Малта</t>
  </si>
  <si>
    <t xml:space="preserve"> Норвешка</t>
  </si>
  <si>
    <t xml:space="preserve"> Полска</t>
  </si>
  <si>
    <t xml:space="preserve"> Португалија</t>
  </si>
  <si>
    <t xml:space="preserve"> Романија</t>
  </si>
  <si>
    <t xml:space="preserve"> Руска Федерација</t>
  </si>
  <si>
    <t xml:space="preserve"> Словачка</t>
  </si>
  <si>
    <t xml:space="preserve"> Словенија</t>
  </si>
  <si>
    <t xml:space="preserve"> Србија</t>
  </si>
  <si>
    <t xml:space="preserve"> Турција</t>
  </si>
  <si>
    <t xml:space="preserve"> Украина</t>
  </si>
  <si>
    <t xml:space="preserve"> Унгарија</t>
  </si>
  <si>
    <t xml:space="preserve"> Финска</t>
  </si>
  <si>
    <t xml:space="preserve"> Франција</t>
  </si>
  <si>
    <t xml:space="preserve"> Холандија</t>
  </si>
  <si>
    <t xml:space="preserve"> Хрватска</t>
  </si>
  <si>
    <t xml:space="preserve"> Црна Гора</t>
  </si>
  <si>
    <t xml:space="preserve"> Чешка</t>
  </si>
  <si>
    <t xml:space="preserve"> Швајцарија</t>
  </si>
  <si>
    <t xml:space="preserve"> Шведска</t>
  </si>
  <si>
    <t xml:space="preserve"> Шпанија</t>
  </si>
  <si>
    <t xml:space="preserve"> Други европски земји</t>
  </si>
  <si>
    <t xml:space="preserve"> Јужна Африка</t>
  </si>
  <si>
    <t xml:space="preserve"> Други африкански земји</t>
  </si>
  <si>
    <t xml:space="preserve"> Канада</t>
  </si>
  <si>
    <t xml:space="preserve"> С А Д</t>
  </si>
  <si>
    <t xml:space="preserve"> Други северно-американски земји</t>
  </si>
  <si>
    <t xml:space="preserve"> Бразил</t>
  </si>
  <si>
    <t xml:space="preserve"> Израел</t>
  </si>
  <si>
    <t xml:space="preserve"> Јапонија</t>
  </si>
  <si>
    <t xml:space="preserve"> Кина</t>
  </si>
  <si>
    <t xml:space="preserve"> Кореја, Република</t>
  </si>
  <si>
    <t xml:space="preserve"> Други азиски земји</t>
  </si>
  <si>
    <t xml:space="preserve"> Австралија</t>
  </si>
  <si>
    <t xml:space="preserve"> Нов Зеланд</t>
  </si>
  <si>
    <t xml:space="preserve"> Други земји од Австралија и Океанија</t>
  </si>
  <si>
    <t>Останати не Европски земји</t>
  </si>
  <si>
    <t>Вкупно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</si>
  <si>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</si>
  <si>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</si>
  <si>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</si>
  <si>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</si>
  <si>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</si>
  <si>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</si>
  <si>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</si>
  <si>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</si>
  <si>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r>
      <t xml:space="preserve"> Косово</t>
    </r>
    <r>
      <rPr>
        <vertAlign val="superscript"/>
        <sz val="10"/>
        <color indexed="8"/>
        <rFont val="Arial"/>
        <family val="2"/>
      </rPr>
      <t>1)</t>
    </r>
  </si>
  <si>
    <t>Скопје</t>
  </si>
  <si>
    <t>Бањски места</t>
  </si>
  <si>
    <t>Планински места</t>
  </si>
  <si>
    <t>Други места</t>
  </si>
  <si>
    <t>Табела 1. Вкупен број на ноќевања на странски туристи</t>
  </si>
  <si>
    <t>ноќевања</t>
  </si>
  <si>
    <t>туристи</t>
  </si>
  <si>
    <t>просечен престој</t>
  </si>
  <si>
    <t>Табела 5. Ноќевања на странски туристи по видови места</t>
  </si>
  <si>
    <t>Езерски места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</si>
  <si>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</si>
  <si>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Province</t>
  </si>
  <si>
    <t>Vardar</t>
  </si>
  <si>
    <t>Eastern</t>
  </si>
  <si>
    <t>Southwestern</t>
  </si>
  <si>
    <t>Southeastern</t>
  </si>
  <si>
    <t>Pelagonia</t>
  </si>
  <si>
    <t>Polog</t>
  </si>
  <si>
    <t>Northeastern</t>
  </si>
  <si>
    <t>Skopski</t>
  </si>
  <si>
    <t>Ноќевања на странски туристи</t>
  </si>
  <si>
    <t>Просечен престој</t>
  </si>
  <si>
    <t>Вкупно ноќевања на странски туристи</t>
  </si>
  <si>
    <t xml:space="preserve">Вкупно ноќевања </t>
  </si>
  <si>
    <t>Вкупно ноќевања - индекс</t>
  </si>
  <si>
    <t>Вкупно ноќевања на странски туристи - индекс</t>
  </si>
  <si>
    <t>Табела 2. Вкупен број на ноќевања на странски туристи по земја на припадност</t>
  </si>
  <si>
    <t>Табела 3. Вкупен број на ноќевања и просечен престој на странски туристи по земја на припадност</t>
  </si>
  <si>
    <t>Табела 4. Држави кои имаат значителен удел во просечниот престој на странски туристи</t>
  </si>
  <si>
    <t>Табела 5. Динамика на обемот на странските ноќевања според статистички региони</t>
  </si>
  <si>
    <t>Табела 5. Обем и учество на странските ноќевања според статистички региони</t>
  </si>
  <si>
    <t>Вкупно (1997-2023)</t>
  </si>
  <si>
    <t>Вкупно странски туристи</t>
  </si>
  <si>
    <t>Просечен престој на  странски туристи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</si>
</sst>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  <numFmt numFmtId="168" formatCode="0.000"/>
  </numFmts>
  <fonts count="24" x14ac:knownFonts="1">
    <font>
      <sz val="10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164" fontId="19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/>
    </xf>
    <xf numFmtId="3" fontId="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5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3" fillId="0" borderId="0" xfId="0" applyFont="1"/>
    <xf numFmtId="3" fontId="10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0" fontId="11" fillId="0" borderId="0" xfId="0" applyFont="1" applyAlignment="1">
      <alignment vertical="top" wrapText="1"/>
    </xf>
    <xf numFmtId="0" fontId="18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/>
    </xf>
    <xf numFmtId="166" fontId="6" fillId="0" borderId="1" xfId="3" applyNumberFormat="1" applyFont="1" applyFill="1" applyBorder="1" applyAlignment="1">
      <alignment horizontal="right"/>
    </xf>
    <xf numFmtId="165" fontId="8" fillId="0" borderId="0" xfId="0" applyNumberFormat="1" applyFont="1" applyAlignment="1">
      <alignment vertical="center"/>
    </xf>
    <xf numFmtId="167" fontId="0" fillId="0" borderId="0" xfId="4" applyNumberFormat="1" applyFont="1"/>
    <xf numFmtId="167" fontId="0" fillId="0" borderId="0" xfId="0" applyNumberFormat="1"/>
    <xf numFmtId="3" fontId="7" fillId="0" borderId="0" xfId="0" applyNumberFormat="1" applyFont="1"/>
    <xf numFmtId="4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10" fontId="0" fillId="0" borderId="0" xfId="4" applyNumberFormat="1" applyFont="1"/>
    <xf numFmtId="0" fontId="0" fillId="0" borderId="8" xfId="0" applyBorder="1"/>
    <xf numFmtId="0" fontId="23" fillId="0" borderId="3" xfId="0" applyFont="1" applyBorder="1"/>
    <xf numFmtId="4" fontId="0" fillId="0" borderId="10" xfId="0" applyNumberFormat="1" applyBorder="1"/>
    <xf numFmtId="0" fontId="23" fillId="0" borderId="11" xfId="0" applyFont="1" applyBorder="1"/>
    <xf numFmtId="0" fontId="7" fillId="0" borderId="9" xfId="0" applyFont="1" applyBorder="1"/>
    <xf numFmtId="3" fontId="7" fillId="2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166" fontId="0" fillId="0" borderId="1" xfId="3" applyNumberFormat="1" applyFont="1" applyBorder="1"/>
    <xf numFmtId="10" fontId="0" fillId="0" borderId="0" xfId="0" applyNumberFormat="1"/>
    <xf numFmtId="3" fontId="11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2" fontId="0" fillId="0" borderId="1" xfId="0" applyNumberFormat="1" applyBorder="1"/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</cellXfs>
  <cellStyles count="5">
    <cellStyle name="Comma" xfId="3" builtinId="3"/>
    <cellStyle name="Normal" xfId="0" builtinId="0"/>
    <cellStyle name="Normal 2" xfId="1" xr:uid="{00000000-0005-0000-0000-000002000000}"/>
    <cellStyle name="Percent" xfId="4" builtinId="5"/>
    <cellStyle name="Standard 2 2" xfId="2" xr:uid="{00000000-0005-0000-0000-000004000000}"/>
  </cellStyles>
  <dxfs count="6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4DA159"/>
      <color rgb="FF006800"/>
      <color rgb="FF46177F"/>
      <color rgb="FF521B93"/>
      <color rgb="FF90E292"/>
      <color rgb="FFF85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6633592158696E-2"/>
          <c:y val="4.4543273614949704E-2"/>
          <c:w val="0.88059631719677511"/>
          <c:h val="0.79227755399060762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број'!$A$7</c:f>
              <c:strCache>
                <c:ptCount val="1"/>
                <c:pt idx="0">
                  <c:v>Вкупно ноќевања на странски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број'!$B$7:$AB$7</c:f>
              <c:numCache>
                <c:formatCode>#,##0</c:formatCode>
                <c:ptCount val="27"/>
                <c:pt idx="0">
                  <c:v>265524</c:v>
                </c:pt>
                <c:pt idx="1">
                  <c:v>359538</c:v>
                </c:pt>
                <c:pt idx="2">
                  <c:v>474394</c:v>
                </c:pt>
                <c:pt idx="3">
                  <c:v>493867</c:v>
                </c:pt>
                <c:pt idx="4">
                  <c:v>212751</c:v>
                </c:pt>
                <c:pt idx="5">
                  <c:v>274720</c:v>
                </c:pt>
                <c:pt idx="6">
                  <c:v>346200</c:v>
                </c:pt>
                <c:pt idx="7">
                  <c:v>360589</c:v>
                </c:pt>
                <c:pt idx="8">
                  <c:v>442988</c:v>
                </c:pt>
                <c:pt idx="9">
                  <c:v>442845</c:v>
                </c:pt>
                <c:pt idx="10">
                  <c:v>518088</c:v>
                </c:pt>
                <c:pt idx="11">
                  <c:v>587447</c:v>
                </c:pt>
                <c:pt idx="12">
                  <c:v>583796</c:v>
                </c:pt>
                <c:pt idx="13">
                  <c:v>559032</c:v>
                </c:pt>
                <c:pt idx="14">
                  <c:v>755166</c:v>
                </c:pt>
                <c:pt idx="15">
                  <c:v>811746</c:v>
                </c:pt>
                <c:pt idx="16">
                  <c:v>881375</c:v>
                </c:pt>
                <c:pt idx="17">
                  <c:v>922513</c:v>
                </c:pt>
                <c:pt idx="18">
                  <c:v>1036383</c:v>
                </c:pt>
                <c:pt idx="19">
                  <c:v>1054017</c:v>
                </c:pt>
                <c:pt idx="20">
                  <c:v>1294692</c:v>
                </c:pt>
                <c:pt idx="21">
                  <c:v>1491535</c:v>
                </c:pt>
                <c:pt idx="22">
                  <c:v>1577771</c:v>
                </c:pt>
                <c:pt idx="23">
                  <c:v>252930</c:v>
                </c:pt>
                <c:pt idx="24">
                  <c:v>670460</c:v>
                </c:pt>
                <c:pt idx="25">
                  <c:v>1144763</c:v>
                </c:pt>
                <c:pt idx="26">
                  <c:v>1407298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8-5346-AB16-1F95A192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274048"/>
        <c:axId val="300740992"/>
      </c:lineChart>
      <c:catAx>
        <c:axId val="3002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740992"/>
        <c:crosses val="autoZero"/>
        <c:auto val="1"/>
        <c:lblAlgn val="ctr"/>
        <c:lblOffset val="100"/>
        <c:noMultiLvlLbl val="0"/>
      </c:catAx>
      <c:valAx>
        <c:axId val="30074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ноќевања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5894257467449947E-4"/>
              <c:y val="0.31893490554386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27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314004109854276E-2"/>
          <c:y val="0.1003359053804445"/>
          <c:w val="0.83137199178029142"/>
          <c:h val="0.80563417346918509"/>
        </c:manualLayout>
      </c:layout>
      <c:pie3DChart>
        <c:varyColors val="1"/>
        <c:ser>
          <c:idx val="0"/>
          <c:order val="0"/>
          <c:tx>
            <c:strRef>
              <c:f>'по видови места'!$W$4</c:f>
              <c:strCache>
                <c:ptCount val="1"/>
                <c:pt idx="0">
                  <c:v>Вкупно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DC9-984A-9F84-631515FD10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DC9-984A-9F84-631515FD10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DC9-984A-9F84-631515FD1005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DC9-984A-9F84-631515FD10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DC9-984A-9F84-631515FD1005}"/>
              </c:ext>
            </c:extLst>
          </c:dPt>
          <c:dLbls>
            <c:dLbl>
              <c:idx val="0"/>
              <c:layout>
                <c:manualLayout>
                  <c:x val="-9.915491902088177E-3"/>
                  <c:y val="-1.891795269022227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9-984A-9F84-631515FD1005}"/>
                </c:ext>
              </c:extLst>
            </c:dLbl>
            <c:dLbl>
              <c:idx val="1"/>
              <c:layout>
                <c:manualLayout>
                  <c:x val="0"/>
                  <c:y val="-3.783590538044449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9-984A-9F84-631515FD1005}"/>
                </c:ext>
              </c:extLst>
            </c:dLbl>
            <c:dLbl>
              <c:idx val="2"/>
              <c:layout>
                <c:manualLayout>
                  <c:x val="-6.8039168535255434E-2"/>
                  <c:y val="0.13502378398776541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9-984A-9F84-631515FD1005}"/>
                </c:ext>
              </c:extLst>
            </c:dLbl>
            <c:dLbl>
              <c:idx val="3"/>
              <c:layout>
                <c:manualLayout>
                  <c:x val="-1.586478704334085E-2"/>
                  <c:y val="1.576496057518509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9-984A-9F84-631515FD1005}"/>
                </c:ext>
              </c:extLst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C9-984A-9F84-631515FD10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места'!$W$6:$W$10</c:f>
              <c:numCache>
                <c:formatCode>#,##0</c:formatCode>
                <c:ptCount val="5"/>
                <c:pt idx="0">
                  <c:v>6080568</c:v>
                </c:pt>
                <c:pt idx="1">
                  <c:v>505605</c:v>
                </c:pt>
                <c:pt idx="2">
                  <c:v>584072</c:v>
                </c:pt>
                <c:pt idx="3">
                  <c:v>7028407</c:v>
                </c:pt>
                <c:pt idx="4">
                  <c:v>2942985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9-984A-9F84-631515FD100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8DC9-984A-9F84-631515FD10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8DC9-984A-9F84-631515FD10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8DC9-984A-9F84-631515FD10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8DC9-984A-9F84-631515FD10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8DC9-984A-9F84-631515FD10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DC9-984A-9F84-631515FD10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DC9-984A-9F84-631515FD100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DC9-984A-9F84-631515FD100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DC9-984A-9F84-631515FD100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DC9-984A-9F84-631515FD100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[1]ES368M16!$E$7:$E$11</c:f>
              <c:numCache>
                <c:formatCode>General</c:formatCode>
                <c:ptCount val="5"/>
                <c:pt idx="0">
                  <c:v>459345</c:v>
                </c:pt>
                <c:pt idx="1">
                  <c:v>28010</c:v>
                </c:pt>
                <c:pt idx="2">
                  <c:v>31973</c:v>
                </c:pt>
                <c:pt idx="3">
                  <c:v>539380</c:v>
                </c:pt>
                <c:pt idx="4">
                  <c:v>235984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DC9-984A-9F84-631515FD100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'по видови места'!$A$6</c:f>
              <c:strCache>
                <c:ptCount val="1"/>
                <c:pt idx="0">
                  <c:v>Скопје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'по видови места'!$I$4:$V$4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'по видови места'!$I$6:$V$6</c:f>
              <c:numCache>
                <c:formatCode>#,##0</c:formatCode>
                <c:ptCount val="14"/>
                <c:pt idx="0">
                  <c:v>204929</c:v>
                </c:pt>
                <c:pt idx="1">
                  <c:v>230119</c:v>
                </c:pt>
                <c:pt idx="2">
                  <c:v>240592</c:v>
                </c:pt>
                <c:pt idx="3">
                  <c:v>259608</c:v>
                </c:pt>
                <c:pt idx="4">
                  <c:v>279143</c:v>
                </c:pt>
                <c:pt idx="5">
                  <c:v>340281</c:v>
                </c:pt>
                <c:pt idx="6">
                  <c:v>358353</c:v>
                </c:pt>
                <c:pt idx="7">
                  <c:v>459345</c:v>
                </c:pt>
                <c:pt idx="8">
                  <c:v>509441</c:v>
                </c:pt>
                <c:pt idx="9">
                  <c:v>549157</c:v>
                </c:pt>
                <c:pt idx="10">
                  <c:v>104226</c:v>
                </c:pt>
                <c:pt idx="11">
                  <c:v>270737</c:v>
                </c:pt>
                <c:pt idx="12">
                  <c:v>474567</c:v>
                </c:pt>
                <c:pt idx="13">
                  <c:v>564827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0-4BF5-85E0-B95DB3E1A9FE}"/>
            </c:ext>
          </c:extLst>
        </c:ser>
        <c:ser>
          <c:idx val="2"/>
          <c:order val="1"/>
          <c:tx>
            <c:strRef>
              <c:f>'по видови места'!$A$7</c:f>
              <c:strCache>
                <c:ptCount val="1"/>
                <c:pt idx="0">
                  <c:v>Бањски места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'по видови места'!$I$4:$V$4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'по видови места'!$I$7:$V$7</c:f>
              <c:numCache>
                <c:formatCode>#,##0</c:formatCode>
                <c:ptCount val="14"/>
                <c:pt idx="0">
                  <c:v>27202</c:v>
                </c:pt>
                <c:pt idx="1">
                  <c:v>27366</c:v>
                </c:pt>
                <c:pt idx="2">
                  <c:v>25767</c:v>
                </c:pt>
                <c:pt idx="3">
                  <c:v>26697</c:v>
                </c:pt>
                <c:pt idx="4">
                  <c:v>25215</c:v>
                </c:pt>
                <c:pt idx="5">
                  <c:v>22791</c:v>
                </c:pt>
                <c:pt idx="6">
                  <c:v>26138</c:v>
                </c:pt>
                <c:pt idx="7">
                  <c:v>28010</c:v>
                </c:pt>
                <c:pt idx="8">
                  <c:v>30747</c:v>
                </c:pt>
                <c:pt idx="9">
                  <c:v>38187</c:v>
                </c:pt>
                <c:pt idx="10">
                  <c:v>16406</c:v>
                </c:pt>
                <c:pt idx="11">
                  <c:v>22158</c:v>
                </c:pt>
                <c:pt idx="12">
                  <c:v>33983</c:v>
                </c:pt>
                <c:pt idx="13">
                  <c:v>28499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0-4BF5-85E0-B95DB3E1A9FE}"/>
            </c:ext>
          </c:extLst>
        </c:ser>
        <c:ser>
          <c:idx val="3"/>
          <c:order val="2"/>
          <c:tx>
            <c:strRef>
              <c:f>'по видови места'!$A$8</c:f>
              <c:strCache>
                <c:ptCount val="1"/>
                <c:pt idx="0">
                  <c:v>Планински места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'по видови места'!$I$4:$V$4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'по видови места'!$I$8:$V$8</c:f>
              <c:numCache>
                <c:formatCode>#,##0</c:formatCode>
                <c:ptCount val="14"/>
                <c:pt idx="0">
                  <c:v>28550</c:v>
                </c:pt>
                <c:pt idx="1">
                  <c:v>31445</c:v>
                </c:pt>
                <c:pt idx="2">
                  <c:v>33428</c:v>
                </c:pt>
                <c:pt idx="3">
                  <c:v>38824</c:v>
                </c:pt>
                <c:pt idx="4">
                  <c:v>39641</c:v>
                </c:pt>
                <c:pt idx="5">
                  <c:v>38605</c:v>
                </c:pt>
                <c:pt idx="6">
                  <c:v>29658</c:v>
                </c:pt>
                <c:pt idx="7">
                  <c:v>31973</c:v>
                </c:pt>
                <c:pt idx="8">
                  <c:v>40827</c:v>
                </c:pt>
                <c:pt idx="9">
                  <c:v>44029</c:v>
                </c:pt>
                <c:pt idx="10">
                  <c:v>11000</c:v>
                </c:pt>
                <c:pt idx="11">
                  <c:v>24323</c:v>
                </c:pt>
                <c:pt idx="12">
                  <c:v>30493</c:v>
                </c:pt>
                <c:pt idx="13">
                  <c:v>44649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20-4BF5-85E0-B95DB3E1A9FE}"/>
            </c:ext>
          </c:extLst>
        </c:ser>
        <c:ser>
          <c:idx val="4"/>
          <c:order val="3"/>
          <c:tx>
            <c:strRef>
              <c:f>'по видови места'!$A$9</c:f>
              <c:strCache>
                <c:ptCount val="1"/>
                <c:pt idx="0">
                  <c:v>Езерски места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'по видови места'!$I$4:$V$4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'по видови места'!$I$9:$V$9</c:f>
              <c:numCache>
                <c:formatCode>#,##0</c:formatCode>
                <c:ptCount val="14"/>
                <c:pt idx="0">
                  <c:v>205242</c:v>
                </c:pt>
                <c:pt idx="1">
                  <c:v>314784</c:v>
                </c:pt>
                <c:pt idx="2">
                  <c:v>350991</c:v>
                </c:pt>
                <c:pt idx="3">
                  <c:v>382514</c:v>
                </c:pt>
                <c:pt idx="4">
                  <c:v>396417</c:v>
                </c:pt>
                <c:pt idx="5">
                  <c:v>454259</c:v>
                </c:pt>
                <c:pt idx="6">
                  <c:v>446462</c:v>
                </c:pt>
                <c:pt idx="7">
                  <c:v>539380</c:v>
                </c:pt>
                <c:pt idx="8">
                  <c:v>629491</c:v>
                </c:pt>
                <c:pt idx="9">
                  <c:v>693208</c:v>
                </c:pt>
                <c:pt idx="10">
                  <c:v>58779</c:v>
                </c:pt>
                <c:pt idx="11">
                  <c:v>225954</c:v>
                </c:pt>
                <c:pt idx="12">
                  <c:v>434871</c:v>
                </c:pt>
                <c:pt idx="13">
                  <c:v>546631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0-4BF5-85E0-B95DB3E1A9FE}"/>
            </c:ext>
          </c:extLst>
        </c:ser>
        <c:ser>
          <c:idx val="5"/>
          <c:order val="4"/>
          <c:tx>
            <c:strRef>
              <c:f>'по видови места'!$A$10</c:f>
              <c:strCache>
                <c:ptCount val="1"/>
                <c:pt idx="0">
                  <c:v>Други места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'по видови места'!$I$4:$V$4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'по видови места'!$I$10:$V$10</c:f>
              <c:numCache>
                <c:formatCode>#,##0</c:formatCode>
                <c:ptCount val="14"/>
                <c:pt idx="0">
                  <c:v>93109</c:v>
                </c:pt>
                <c:pt idx="1">
                  <c:v>151452</c:v>
                </c:pt>
                <c:pt idx="2">
                  <c:v>160968</c:v>
                </c:pt>
                <c:pt idx="3">
                  <c:v>173732</c:v>
                </c:pt>
                <c:pt idx="4">
                  <c:v>182097</c:v>
                </c:pt>
                <c:pt idx="5">
                  <c:v>180447</c:v>
                </c:pt>
                <c:pt idx="6">
                  <c:v>193406</c:v>
                </c:pt>
                <c:pt idx="7">
                  <c:v>235984</c:v>
                </c:pt>
                <c:pt idx="8">
                  <c:v>281029</c:v>
                </c:pt>
                <c:pt idx="9">
                  <c:v>253190</c:v>
                </c:pt>
                <c:pt idx="10">
                  <c:v>62519</c:v>
                </c:pt>
                <c:pt idx="11">
                  <c:v>127288</c:v>
                </c:pt>
                <c:pt idx="12">
                  <c:v>170849</c:v>
                </c:pt>
                <c:pt idx="13">
                  <c:v>222692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20-4BF5-85E0-B95DB3E1A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0715776"/>
        <c:axId val="320726144"/>
      </c:barChart>
      <c:catAx>
        <c:axId val="3207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726144"/>
        <c:crosses val="autoZero"/>
        <c:auto val="1"/>
        <c:lblAlgn val="ctr"/>
        <c:lblOffset val="100"/>
        <c:noMultiLvlLbl val="0"/>
      </c:catAx>
      <c:valAx>
        <c:axId val="3207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на странски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187977828025576E-2"/>
              <c:y val="0.15055442484686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71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64489009386408E-2"/>
          <c:y val="2.1121107306231478E-2"/>
          <c:w val="0.90603423375831882"/>
          <c:h val="0.56185280881251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број'!$AC$4</c:f>
              <c:strCache>
                <c:ptCount val="1"/>
                <c:pt idx="0">
                  <c:v>Вкупно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број'!$A$14:$A$71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 вкупен број'!$AC$14:$AC$71</c:f>
              <c:numCache>
                <c:formatCode>#,##0</c:formatCode>
                <c:ptCount val="58"/>
                <c:pt idx="0">
                  <c:v>288574</c:v>
                </c:pt>
                <c:pt idx="1">
                  <c:v>1007828</c:v>
                </c:pt>
                <c:pt idx="2">
                  <c:v>268442</c:v>
                </c:pt>
                <c:pt idx="3">
                  <c:v>24121</c:v>
                </c:pt>
                <c:pt idx="4">
                  <c:v>267118</c:v>
                </c:pt>
                <c:pt idx="5">
                  <c:v>1208367</c:v>
                </c:pt>
                <c:pt idx="6">
                  <c:v>445191</c:v>
                </c:pt>
                <c:pt idx="7">
                  <c:v>814267</c:v>
                </c:pt>
                <c:pt idx="8">
                  <c:v>1401687</c:v>
                </c:pt>
                <c:pt idx="9">
                  <c:v>137852</c:v>
                </c:pt>
                <c:pt idx="10">
                  <c:v>24536</c:v>
                </c:pt>
                <c:pt idx="11">
                  <c:v>55046</c:v>
                </c:pt>
                <c:pt idx="12">
                  <c:v>12891</c:v>
                </c:pt>
                <c:pt idx="13">
                  <c:v>426778</c:v>
                </c:pt>
                <c:pt idx="14">
                  <c:v>19593</c:v>
                </c:pt>
                <c:pt idx="15">
                  <c:v>463431</c:v>
                </c:pt>
                <c:pt idx="16">
                  <c:v>18900</c:v>
                </c:pt>
                <c:pt idx="17">
                  <c:v>26674</c:v>
                </c:pt>
                <c:pt idx="18">
                  <c:v>7174</c:v>
                </c:pt>
                <c:pt idx="19">
                  <c:v>23684</c:v>
                </c:pt>
                <c:pt idx="20">
                  <c:v>125930</c:v>
                </c:pt>
                <c:pt idx="21">
                  <c:v>775411</c:v>
                </c:pt>
                <c:pt idx="22">
                  <c:v>55705</c:v>
                </c:pt>
                <c:pt idx="23">
                  <c:v>343641</c:v>
                </c:pt>
                <c:pt idx="24">
                  <c:v>241538</c:v>
                </c:pt>
                <c:pt idx="25">
                  <c:v>105484</c:v>
                </c:pt>
                <c:pt idx="26">
                  <c:v>535551</c:v>
                </c:pt>
                <c:pt idx="27">
                  <c:v>761791</c:v>
                </c:pt>
                <c:pt idx="28">
                  <c:v>1434307</c:v>
                </c:pt>
                <c:pt idx="29">
                  <c:v>1893172</c:v>
                </c:pt>
                <c:pt idx="30">
                  <c:v>183737</c:v>
                </c:pt>
                <c:pt idx="31">
                  <c:v>196711</c:v>
                </c:pt>
                <c:pt idx="32">
                  <c:v>87357</c:v>
                </c:pt>
                <c:pt idx="33">
                  <c:v>271881</c:v>
                </c:pt>
                <c:pt idx="34">
                  <c:v>1575945</c:v>
                </c:pt>
                <c:pt idx="35">
                  <c:v>617246</c:v>
                </c:pt>
                <c:pt idx="36">
                  <c:v>148164</c:v>
                </c:pt>
                <c:pt idx="37">
                  <c:v>198344</c:v>
                </c:pt>
                <c:pt idx="38">
                  <c:v>186265</c:v>
                </c:pt>
                <c:pt idx="39">
                  <c:v>238626</c:v>
                </c:pt>
                <c:pt idx="40">
                  <c:v>145379</c:v>
                </c:pt>
                <c:pt idx="41">
                  <c:v>218610</c:v>
                </c:pt>
                <c:pt idx="42">
                  <c:v>5989</c:v>
                </c:pt>
                <c:pt idx="43">
                  <c:v>26349</c:v>
                </c:pt>
                <c:pt idx="44">
                  <c:v>87703</c:v>
                </c:pt>
                <c:pt idx="45">
                  <c:v>695103</c:v>
                </c:pt>
                <c:pt idx="46">
                  <c:v>14353</c:v>
                </c:pt>
                <c:pt idx="47">
                  <c:v>17794</c:v>
                </c:pt>
                <c:pt idx="48">
                  <c:v>34006</c:v>
                </c:pt>
                <c:pt idx="49">
                  <c:v>277108</c:v>
                </c:pt>
                <c:pt idx="50">
                  <c:v>75752</c:v>
                </c:pt>
                <c:pt idx="51">
                  <c:v>108047</c:v>
                </c:pt>
                <c:pt idx="52">
                  <c:v>31696</c:v>
                </c:pt>
                <c:pt idx="53">
                  <c:v>194112</c:v>
                </c:pt>
                <c:pt idx="54">
                  <c:v>225916</c:v>
                </c:pt>
                <c:pt idx="55">
                  <c:v>13064</c:v>
                </c:pt>
                <c:pt idx="56">
                  <c:v>14929</c:v>
                </c:pt>
                <c:pt idx="57">
                  <c:v>117558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0-C64F-967B-A28290791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1091584"/>
        <c:axId val="311114368"/>
      </c:barChart>
      <c:catAx>
        <c:axId val="3110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1114368"/>
        <c:crosses val="autoZero"/>
        <c:auto val="1"/>
        <c:lblAlgn val="ctr"/>
        <c:lblOffset val="100"/>
        <c:noMultiLvlLbl val="0"/>
      </c:catAx>
      <c:valAx>
        <c:axId val="31111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ноќевања</a:t>
                </a:r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109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6633592158696E-2"/>
          <c:y val="4.4543273614949704E-2"/>
          <c:w val="0.88059631719677511"/>
          <c:h val="0.79227755399060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број'!$A$7</c:f>
              <c:strCache>
                <c:ptCount val="1"/>
                <c:pt idx="0">
                  <c:v>Вкупно ноќевања на странски туристи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број'!$B$7:$AB$7</c:f>
              <c:numCache>
                <c:formatCode>#,##0</c:formatCode>
                <c:ptCount val="27"/>
                <c:pt idx="0">
                  <c:v>265524</c:v>
                </c:pt>
                <c:pt idx="1">
                  <c:v>359538</c:v>
                </c:pt>
                <c:pt idx="2">
                  <c:v>474394</c:v>
                </c:pt>
                <c:pt idx="3">
                  <c:v>493867</c:v>
                </c:pt>
                <c:pt idx="4">
                  <c:v>212751</c:v>
                </c:pt>
                <c:pt idx="5">
                  <c:v>274720</c:v>
                </c:pt>
                <c:pt idx="6">
                  <c:v>346200</c:v>
                </c:pt>
                <c:pt idx="7">
                  <c:v>360589</c:v>
                </c:pt>
                <c:pt idx="8">
                  <c:v>442988</c:v>
                </c:pt>
                <c:pt idx="9">
                  <c:v>442845</c:v>
                </c:pt>
                <c:pt idx="10">
                  <c:v>518088</c:v>
                </c:pt>
                <c:pt idx="11">
                  <c:v>587447</c:v>
                </c:pt>
                <c:pt idx="12">
                  <c:v>583796</c:v>
                </c:pt>
                <c:pt idx="13">
                  <c:v>559032</c:v>
                </c:pt>
                <c:pt idx="14">
                  <c:v>755166</c:v>
                </c:pt>
                <c:pt idx="15">
                  <c:v>811746</c:v>
                </c:pt>
                <c:pt idx="16">
                  <c:v>881375</c:v>
                </c:pt>
                <c:pt idx="17">
                  <c:v>922513</c:v>
                </c:pt>
                <c:pt idx="18">
                  <c:v>1036383</c:v>
                </c:pt>
                <c:pt idx="19">
                  <c:v>1054017</c:v>
                </c:pt>
                <c:pt idx="20">
                  <c:v>1294692</c:v>
                </c:pt>
                <c:pt idx="21">
                  <c:v>1491535</c:v>
                </c:pt>
                <c:pt idx="22">
                  <c:v>1577771</c:v>
                </c:pt>
                <c:pt idx="23">
                  <c:v>252930</c:v>
                </c:pt>
                <c:pt idx="24">
                  <c:v>670460</c:v>
                </c:pt>
                <c:pt idx="25">
                  <c:v>1144763</c:v>
                </c:pt>
                <c:pt idx="26">
                  <c:v>1407298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B-4931-8084-DBC2D179C73A}"/>
            </c:ext>
          </c:extLst>
        </c:ser>
        <c:ser>
          <c:idx val="1"/>
          <c:order val="1"/>
          <c:tx>
            <c:strRef>
              <c:f>' вкупен број'!$A$5</c:f>
              <c:strCache>
                <c:ptCount val="1"/>
                <c:pt idx="0">
                  <c:v>Вкупно ноќевања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број'!$B$5:$AB$5</c:f>
              <c:numCache>
                <c:formatCode>#,##0</c:formatCode>
                <c:ptCount val="27"/>
                <c:pt idx="0">
                  <c:v>1587146</c:v>
                </c:pt>
                <c:pt idx="1">
                  <c:v>2426461</c:v>
                </c:pt>
                <c:pt idx="2">
                  <c:v>2313142</c:v>
                </c:pt>
                <c:pt idx="3">
                  <c:v>2434639</c:v>
                </c:pt>
                <c:pt idx="4">
                  <c:v>1254582</c:v>
                </c:pt>
                <c:pt idx="5">
                  <c:v>1850384</c:v>
                </c:pt>
                <c:pt idx="6">
                  <c:v>2006867</c:v>
                </c:pt>
                <c:pt idx="7">
                  <c:v>1865434</c:v>
                </c:pt>
                <c:pt idx="8">
                  <c:v>1970041</c:v>
                </c:pt>
                <c:pt idx="9">
                  <c:v>1917395</c:v>
                </c:pt>
                <c:pt idx="10">
                  <c:v>2019712</c:v>
                </c:pt>
                <c:pt idx="11">
                  <c:v>2235520</c:v>
                </c:pt>
                <c:pt idx="12">
                  <c:v>2101606</c:v>
                </c:pt>
                <c:pt idx="13">
                  <c:v>2020217</c:v>
                </c:pt>
                <c:pt idx="14">
                  <c:v>2173034</c:v>
                </c:pt>
                <c:pt idx="15">
                  <c:v>2151692</c:v>
                </c:pt>
                <c:pt idx="16">
                  <c:v>2157175</c:v>
                </c:pt>
                <c:pt idx="17">
                  <c:v>2195883</c:v>
                </c:pt>
                <c:pt idx="18">
                  <c:v>2394205</c:v>
                </c:pt>
                <c:pt idx="19">
                  <c:v>2461160</c:v>
                </c:pt>
                <c:pt idx="20">
                  <c:v>2775152</c:v>
                </c:pt>
                <c:pt idx="21">
                  <c:v>3176808</c:v>
                </c:pt>
                <c:pt idx="22">
                  <c:v>3262398</c:v>
                </c:pt>
                <c:pt idx="23">
                  <c:v>1697535</c:v>
                </c:pt>
                <c:pt idx="24">
                  <c:v>2313543</c:v>
                </c:pt>
                <c:pt idx="25">
                  <c:v>2848604</c:v>
                </c:pt>
                <c:pt idx="26">
                  <c:v>3135767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6-4869-82C8-56E6FC11E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74048"/>
        <c:axId val="300740992"/>
      </c:barChart>
      <c:catAx>
        <c:axId val="3002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740992"/>
        <c:crosses val="autoZero"/>
        <c:auto val="1"/>
        <c:lblAlgn val="ctr"/>
        <c:lblOffset val="100"/>
        <c:noMultiLvlLbl val="0"/>
      </c:catAx>
      <c:valAx>
        <c:axId val="30074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ноќевања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5894257467449947E-4"/>
              <c:y val="0.31893490554386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2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36994193925223E-2"/>
          <c:y val="4.4543273614949704E-2"/>
          <c:w val="0.91592563520100345"/>
          <c:h val="0.73285635191091492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број'!$A$6</c:f>
              <c:strCache>
                <c:ptCount val="1"/>
                <c:pt idx="0">
                  <c:v>Вкупно ноќевања - индекс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број'!$B$6:$AB$6</c:f>
              <c:numCache>
                <c:formatCode>#,##0</c:formatCode>
                <c:ptCount val="27"/>
                <c:pt idx="0">
                  <c:v>85.773871801744946</c:v>
                </c:pt>
                <c:pt idx="1">
                  <c:v>131.1328351304378</c:v>
                </c:pt>
                <c:pt idx="2">
                  <c:v>125.00875493951527</c:v>
                </c:pt>
                <c:pt idx="3">
                  <c:v>131.57479744744876</c:v>
                </c:pt>
                <c:pt idx="4">
                  <c:v>67.801169919324849</c:v>
                </c:pt>
                <c:pt idx="5">
                  <c:v>100</c:v>
                </c:pt>
                <c:pt idx="6">
                  <c:v>108.45678518621</c:v>
                </c:pt>
                <c:pt idx="7">
                  <c:v>100.81334468953472</c:v>
                </c:pt>
                <c:pt idx="8">
                  <c:v>106.46660368874785</c:v>
                </c:pt>
                <c:pt idx="9">
                  <c:v>103.62146451763525</c:v>
                </c:pt>
                <c:pt idx="10">
                  <c:v>109.15096542123149</c:v>
                </c:pt>
                <c:pt idx="11">
                  <c:v>120.81384188363064</c:v>
                </c:pt>
                <c:pt idx="12">
                  <c:v>113.57674947470362</c:v>
                </c:pt>
                <c:pt idx="13">
                  <c:v>109.17825705367102</c:v>
                </c:pt>
                <c:pt idx="14">
                  <c:v>117.43692120122094</c:v>
                </c:pt>
                <c:pt idx="15">
                  <c:v>116.28353898434054</c:v>
                </c:pt>
                <c:pt idx="16">
                  <c:v>116.57985585694645</c:v>
                </c:pt>
                <c:pt idx="17">
                  <c:v>118.67174597272782</c:v>
                </c:pt>
                <c:pt idx="18">
                  <c:v>129.38962939584434</c:v>
                </c:pt>
                <c:pt idx="19">
                  <c:v>133.0080675146348</c:v>
                </c:pt>
                <c:pt idx="20">
                  <c:v>149.9770858373181</c:v>
                </c:pt>
                <c:pt idx="21">
                  <c:v>171.68371538015893</c:v>
                </c:pt>
                <c:pt idx="22">
                  <c:v>176.30924175738659</c:v>
                </c:pt>
                <c:pt idx="23">
                  <c:v>91.739606481681633</c:v>
                </c:pt>
                <c:pt idx="24">
                  <c:v>125.03042611695734</c:v>
                </c:pt>
                <c:pt idx="25">
                  <c:v>153.94664026493962</c:v>
                </c:pt>
                <c:pt idx="26">
                  <c:v>169.46574332679054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A-4BBA-BBB0-54232A553F59}"/>
            </c:ext>
          </c:extLst>
        </c:ser>
        <c:ser>
          <c:idx val="2"/>
          <c:order val="2"/>
          <c:tx>
            <c:strRef>
              <c:f>' вкупен број'!$A$8</c:f>
              <c:strCache>
                <c:ptCount val="1"/>
                <c:pt idx="0">
                  <c:v>Вкупно ноќевања на странски туристи - индекс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број'!$B$8:$AB$8</c:f>
              <c:numCache>
                <c:formatCode>#,##0</c:formatCode>
                <c:ptCount val="27"/>
                <c:pt idx="0">
                  <c:v>96.652591729761212</c:v>
                </c:pt>
                <c:pt idx="1">
                  <c:v>130.87434478741991</c:v>
                </c:pt>
                <c:pt idx="2">
                  <c:v>172.68273150844496</c:v>
                </c:pt>
                <c:pt idx="3">
                  <c:v>179.77103960396039</c:v>
                </c:pt>
                <c:pt idx="4">
                  <c:v>77.442850902737334</c:v>
                </c:pt>
                <c:pt idx="5">
                  <c:v>100</c:v>
                </c:pt>
                <c:pt idx="6">
                  <c:v>126.01921956901572</c:v>
                </c:pt>
                <c:pt idx="7">
                  <c:v>131.25691613278977</c:v>
                </c:pt>
                <c:pt idx="8">
                  <c:v>161.25072801397786</c:v>
                </c:pt>
                <c:pt idx="9">
                  <c:v>161.19867501456028</c:v>
                </c:pt>
                <c:pt idx="10">
                  <c:v>188.58765288293534</c:v>
                </c:pt>
                <c:pt idx="11">
                  <c:v>213.83481362842164</c:v>
                </c:pt>
                <c:pt idx="12">
                  <c:v>212.50582411182296</c:v>
                </c:pt>
                <c:pt idx="13">
                  <c:v>203.49155503785676</c:v>
                </c:pt>
                <c:pt idx="14">
                  <c:v>274.8857018054747</c:v>
                </c:pt>
                <c:pt idx="15">
                  <c:v>295.48121723937101</c:v>
                </c:pt>
                <c:pt idx="16">
                  <c:v>320.82665987186954</c:v>
                </c:pt>
                <c:pt idx="17">
                  <c:v>335.80117938264414</c:v>
                </c:pt>
                <c:pt idx="18">
                  <c:v>377.25065521258011</c:v>
                </c:pt>
                <c:pt idx="19">
                  <c:v>383.66955445544556</c:v>
                </c:pt>
                <c:pt idx="20">
                  <c:v>471.27693651718118</c:v>
                </c:pt>
                <c:pt idx="21">
                  <c:v>542.92916423995337</c:v>
                </c:pt>
                <c:pt idx="22">
                  <c:v>574.31967093768196</c:v>
                </c:pt>
                <c:pt idx="23">
                  <c:v>92.068287711124057</c:v>
                </c:pt>
                <c:pt idx="24">
                  <c:v>244.05212580081539</c:v>
                </c:pt>
                <c:pt idx="25">
                  <c:v>416.70173267326732</c:v>
                </c:pt>
                <c:pt idx="26">
                  <c:v>512.26630751310427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AA-4BBA-BBB0-54232A55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274048"/>
        <c:axId val="3007409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вкупен број'!$A$7</c15:sqref>
                        </c15:formulaRef>
                      </c:ext>
                    </c:extLst>
                    <c:strCache>
                      <c:ptCount val="1"/>
                      <c:pt idx="0">
                        <c:v>Вкупно ноќевања на странски туристи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 вкупен број'!$B$4:$AB$4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</c:v>
                      </c:pt>
                      <c:pt idx="24">
                        <c:v>2021</c:v>
                      </c:pt>
                      <c:pt idx="25">
                        <c:v>2022</c:v>
                      </c:pt>
                      <c:pt idx="2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 вкупен број'!$B$7:$AB$7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265524</c:v>
                      </c:pt>
                      <c:pt idx="1">
                        <c:v>359538</c:v>
                      </c:pt>
                      <c:pt idx="2">
                        <c:v>474394</c:v>
                      </c:pt>
                      <c:pt idx="3">
                        <c:v>493867</c:v>
                      </c:pt>
                      <c:pt idx="4">
                        <c:v>212751</c:v>
                      </c:pt>
                      <c:pt idx="5">
                        <c:v>274720</c:v>
                      </c:pt>
                      <c:pt idx="6">
                        <c:v>346200</c:v>
                      </c:pt>
                      <c:pt idx="7">
                        <c:v>360589</c:v>
                      </c:pt>
                      <c:pt idx="8">
                        <c:v>442988</c:v>
                      </c:pt>
                      <c:pt idx="9">
                        <c:v>442845</c:v>
                      </c:pt>
                      <c:pt idx="10">
                        <c:v>518088</c:v>
                      </c:pt>
                      <c:pt idx="11">
                        <c:v>587447</c:v>
                      </c:pt>
                      <c:pt idx="12">
                        <c:v>583796</c:v>
                      </c:pt>
                      <c:pt idx="13">
                        <c:v>559032</c:v>
                      </c:pt>
                      <c:pt idx="14">
                        <c:v>755166</c:v>
                      </c:pt>
                      <c:pt idx="15">
                        <c:v>811746</c:v>
                      </c:pt>
                      <c:pt idx="16">
                        <c:v>881375</c:v>
                      </c:pt>
                      <c:pt idx="17">
                        <c:v>922513</c:v>
                      </c:pt>
                      <c:pt idx="18">
                        <c:v>1036383</c:v>
                      </c:pt>
                      <c:pt idx="19">
                        <c:v>1054017</c:v>
                      </c:pt>
                      <c:pt idx="20">
                        <c:v>1294692</c:v>
                      </c:pt>
                      <c:pt idx="21">
                        <c:v>1491535</c:v>
                      </c:pt>
                      <c:pt idx="22">
                        <c:v>1577771</c:v>
                      </c:pt>
                      <c:pt idx="23">
                        <c:v>252930</c:v>
                      </c:pt>
                      <c:pt idx="24">
                        <c:v>670460</c:v>
                      </c:pt>
                      <c:pt idx="25">
                        <c:v>1144763</c:v>
                      </c:pt>
                      <c:pt idx="26">
                        <c:v>1407298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1AA-4BBA-BBB0-54232A553F59}"/>
                  </c:ext>
                </c:extLst>
              </c15:ser>
            </c15:filteredLineSeries>
          </c:ext>
        </c:extLst>
      </c:lineChart>
      <c:catAx>
        <c:axId val="3002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740992"/>
        <c:crosses val="autoZero"/>
        <c:auto val="1"/>
        <c:lblAlgn val="ctr"/>
        <c:lblOffset val="100"/>
        <c:noMultiLvlLbl val="0"/>
      </c:catAx>
      <c:valAx>
        <c:axId val="30074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ноќевања - индекс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5894257467449947E-4"/>
              <c:y val="0.31893490554386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002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88184801949461E-2"/>
          <c:y val="5.5603377033790181E-2"/>
          <c:w val="0.86373006058139346"/>
          <c:h val="0.60521417190609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'ноќевања-просечен престој'!$E$4</c:f>
              <c:strCache>
                <c:ptCount val="1"/>
                <c:pt idx="0">
                  <c:v>просечен престој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'ноќевања-просечен престој'!$B$6:$B$63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'ноќевања-просечен престој'!$E$6:$E$63</c:f>
              <c:numCache>
                <c:formatCode>#,##0.00</c:formatCode>
                <c:ptCount val="58"/>
                <c:pt idx="0">
                  <c:v>2.0204301677542218</c:v>
                </c:pt>
                <c:pt idx="1">
                  <c:v>2.2110218946075206</c:v>
                </c:pt>
                <c:pt idx="2">
                  <c:v>2.9203555226770814</c:v>
                </c:pt>
                <c:pt idx="3">
                  <c:v>2.8911662471533019</c:v>
                </c:pt>
                <c:pt idx="4">
                  <c:v>2.1629513267528764</c:v>
                </c:pt>
                <c:pt idx="5">
                  <c:v>1.878831932929901</c:v>
                </c:pt>
                <c:pt idx="6">
                  <c:v>2.3907878696747238</c:v>
                </c:pt>
                <c:pt idx="7">
                  <c:v>2.2250346352167059</c:v>
                </c:pt>
                <c:pt idx="8">
                  <c:v>1.7612407834622519</c:v>
                </c:pt>
                <c:pt idx="9">
                  <c:v>2.3857256585095703</c:v>
                </c:pt>
                <c:pt idx="10">
                  <c:v>2.7571637262613775</c:v>
                </c:pt>
                <c:pt idx="11">
                  <c:v>2.409437100586536</c:v>
                </c:pt>
                <c:pt idx="12">
                  <c:v>2.561804451510334</c:v>
                </c:pt>
                <c:pt idx="13">
                  <c:v>2.2844586710060057</c:v>
                </c:pt>
                <c:pt idx="14">
                  <c:v>1.9124450951683749</c:v>
                </c:pt>
                <c:pt idx="15">
                  <c:v>2.1008227747682406</c:v>
                </c:pt>
                <c:pt idx="16">
                  <c:v>2.4513618677042803</c:v>
                </c:pt>
                <c:pt idx="17">
                  <c:v>2.7074705643524157</c:v>
                </c:pt>
                <c:pt idx="18">
                  <c:v>2.8288643533123028</c:v>
                </c:pt>
                <c:pt idx="19">
                  <c:v>2.6170165745856355</c:v>
                </c:pt>
                <c:pt idx="20">
                  <c:v>2.404850568127566</c:v>
                </c:pt>
                <c:pt idx="21">
                  <c:v>2.9344618400487432</c:v>
                </c:pt>
                <c:pt idx="22">
                  <c:v>2.6204252516699595</c:v>
                </c:pt>
                <c:pt idx="23">
                  <c:v>2.0291403163805777</c:v>
                </c:pt>
                <c:pt idx="24">
                  <c:v>2.8074714647697423</c:v>
                </c:pt>
                <c:pt idx="25">
                  <c:v>2.7411969543411034</c:v>
                </c:pt>
                <c:pt idx="26">
                  <c:v>2.0083363333633337</c:v>
                </c:pt>
                <c:pt idx="27">
                  <c:v>2.2027330636510052</c:v>
                </c:pt>
                <c:pt idx="28">
                  <c:v>1.9770973215651841</c:v>
                </c:pt>
                <c:pt idx="29">
                  <c:v>1.5687485291729228</c:v>
                </c:pt>
                <c:pt idx="30">
                  <c:v>2.5109258626580115</c:v>
                </c:pt>
                <c:pt idx="31">
                  <c:v>2.1374428181808303</c:v>
                </c:pt>
                <c:pt idx="32">
                  <c:v>2.2716681835912107</c:v>
                </c:pt>
                <c:pt idx="33">
                  <c:v>2.0656825054323877</c:v>
                </c:pt>
                <c:pt idx="34">
                  <c:v>4.494276441868954</c:v>
                </c:pt>
                <c:pt idx="35">
                  <c:v>2.0469924188659472</c:v>
                </c:pt>
                <c:pt idx="36">
                  <c:v>2.0201518890691683</c:v>
                </c:pt>
                <c:pt idx="37">
                  <c:v>2.8944342293436067</c:v>
                </c:pt>
                <c:pt idx="38">
                  <c:v>2.0708306002423651</c:v>
                </c:pt>
                <c:pt idx="39">
                  <c:v>2.2890223313636713</c:v>
                </c:pt>
                <c:pt idx="40">
                  <c:v>1.994525922978776</c:v>
                </c:pt>
                <c:pt idx="41">
                  <c:v>2.464599774520857</c:v>
                </c:pt>
                <c:pt idx="42">
                  <c:v>2.7160997732426302</c:v>
                </c:pt>
                <c:pt idx="43">
                  <c:v>2.6351635163516351</c:v>
                </c:pt>
                <c:pt idx="44">
                  <c:v>2.0462191736077084</c:v>
                </c:pt>
                <c:pt idx="45">
                  <c:v>2.4382649141822852</c:v>
                </c:pt>
                <c:pt idx="46">
                  <c:v>2.074432721491545</c:v>
                </c:pt>
                <c:pt idx="47">
                  <c:v>1.9022877913192218</c:v>
                </c:pt>
                <c:pt idx="48">
                  <c:v>1.8931136224461393</c:v>
                </c:pt>
                <c:pt idx="49">
                  <c:v>2.8753099870298313</c:v>
                </c:pt>
                <c:pt idx="50">
                  <c:v>1.6831159597395962</c:v>
                </c:pt>
                <c:pt idx="51">
                  <c:v>1.5355000994798624</c:v>
                </c:pt>
                <c:pt idx="52">
                  <c:v>1.1897897897897898</c:v>
                </c:pt>
                <c:pt idx="53">
                  <c:v>1.6168724074166625</c:v>
                </c:pt>
                <c:pt idx="54">
                  <c:v>2.2875484765945382</c:v>
                </c:pt>
                <c:pt idx="55">
                  <c:v>1.7646899905443738</c:v>
                </c:pt>
                <c:pt idx="56">
                  <c:v>1.446748715960849</c:v>
                </c:pt>
                <c:pt idx="57">
                  <c:v>2.5354901326431576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6-4E43-8449-2B90F6C7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0036864"/>
        <c:axId val="320038400"/>
      </c:barChart>
      <c:lineChart>
        <c:grouping val="standard"/>
        <c:varyColors val="0"/>
        <c:ser>
          <c:idx val="0"/>
          <c:order val="0"/>
          <c:tx>
            <c:strRef>
              <c:f>'ноќевања-просечен престој'!$D$4</c:f>
              <c:strCache>
                <c:ptCount val="1"/>
                <c:pt idx="0">
                  <c:v>ноќевања</c:v>
                </c:pt>
              </c:strCache>
            </c:strRef>
          </c:tx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5096-4E43-8449-2B90F6C7F396}"/>
              </c:ext>
            </c:extLst>
          </c:dPt>
          <c:cat>
            <c:strRef>
              <c:f>'ноќевања-просечен престој'!$B$6:$B$63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'ноќевања-просечен престој'!$D$6:$D$63</c:f>
              <c:numCache>
                <c:formatCode>#,##0</c:formatCode>
                <c:ptCount val="58"/>
                <c:pt idx="0">
                  <c:v>288574</c:v>
                </c:pt>
                <c:pt idx="1">
                  <c:v>1007828</c:v>
                </c:pt>
                <c:pt idx="2">
                  <c:v>268442</c:v>
                </c:pt>
                <c:pt idx="3">
                  <c:v>24121</c:v>
                </c:pt>
                <c:pt idx="4">
                  <c:v>267118</c:v>
                </c:pt>
                <c:pt idx="5">
                  <c:v>1208367</c:v>
                </c:pt>
                <c:pt idx="6">
                  <c:v>445191</c:v>
                </c:pt>
                <c:pt idx="7">
                  <c:v>814267</c:v>
                </c:pt>
                <c:pt idx="8">
                  <c:v>1401687</c:v>
                </c:pt>
                <c:pt idx="9">
                  <c:v>137852</c:v>
                </c:pt>
                <c:pt idx="10">
                  <c:v>24536</c:v>
                </c:pt>
                <c:pt idx="11">
                  <c:v>55046</c:v>
                </c:pt>
                <c:pt idx="12">
                  <c:v>12891</c:v>
                </c:pt>
                <c:pt idx="13">
                  <c:v>426778</c:v>
                </c:pt>
                <c:pt idx="14">
                  <c:v>19593</c:v>
                </c:pt>
                <c:pt idx="15">
                  <c:v>463431</c:v>
                </c:pt>
                <c:pt idx="16">
                  <c:v>18900</c:v>
                </c:pt>
                <c:pt idx="17">
                  <c:v>26674</c:v>
                </c:pt>
                <c:pt idx="18">
                  <c:v>7174</c:v>
                </c:pt>
                <c:pt idx="19">
                  <c:v>23684</c:v>
                </c:pt>
                <c:pt idx="20">
                  <c:v>125930</c:v>
                </c:pt>
                <c:pt idx="21">
                  <c:v>775411</c:v>
                </c:pt>
                <c:pt idx="22">
                  <c:v>55705</c:v>
                </c:pt>
                <c:pt idx="23">
                  <c:v>343641</c:v>
                </c:pt>
                <c:pt idx="24">
                  <c:v>241538</c:v>
                </c:pt>
                <c:pt idx="25">
                  <c:v>105484</c:v>
                </c:pt>
                <c:pt idx="26">
                  <c:v>535551</c:v>
                </c:pt>
                <c:pt idx="27">
                  <c:v>761791</c:v>
                </c:pt>
                <c:pt idx="28">
                  <c:v>1434307</c:v>
                </c:pt>
                <c:pt idx="29">
                  <c:v>1893172</c:v>
                </c:pt>
                <c:pt idx="30">
                  <c:v>183737</c:v>
                </c:pt>
                <c:pt idx="31">
                  <c:v>196711</c:v>
                </c:pt>
                <c:pt idx="32">
                  <c:v>87357</c:v>
                </c:pt>
                <c:pt idx="33">
                  <c:v>271881</c:v>
                </c:pt>
                <c:pt idx="34">
                  <c:v>1575945</c:v>
                </c:pt>
                <c:pt idx="35">
                  <c:v>617246</c:v>
                </c:pt>
                <c:pt idx="36">
                  <c:v>148164</c:v>
                </c:pt>
                <c:pt idx="37">
                  <c:v>198344</c:v>
                </c:pt>
                <c:pt idx="38">
                  <c:v>186265</c:v>
                </c:pt>
                <c:pt idx="39">
                  <c:v>238626</c:v>
                </c:pt>
                <c:pt idx="40">
                  <c:v>145379</c:v>
                </c:pt>
                <c:pt idx="41">
                  <c:v>218610</c:v>
                </c:pt>
                <c:pt idx="42">
                  <c:v>5989</c:v>
                </c:pt>
                <c:pt idx="43">
                  <c:v>26349</c:v>
                </c:pt>
                <c:pt idx="44">
                  <c:v>87703</c:v>
                </c:pt>
                <c:pt idx="45">
                  <c:v>695103</c:v>
                </c:pt>
                <c:pt idx="46">
                  <c:v>14353</c:v>
                </c:pt>
                <c:pt idx="47">
                  <c:v>17794</c:v>
                </c:pt>
                <c:pt idx="48">
                  <c:v>34006</c:v>
                </c:pt>
                <c:pt idx="49">
                  <c:v>277108</c:v>
                </c:pt>
                <c:pt idx="50">
                  <c:v>75752</c:v>
                </c:pt>
                <c:pt idx="51">
                  <c:v>108047</c:v>
                </c:pt>
                <c:pt idx="52">
                  <c:v>31696</c:v>
                </c:pt>
                <c:pt idx="53">
                  <c:v>194112</c:v>
                </c:pt>
                <c:pt idx="54">
                  <c:v>225916</c:v>
                </c:pt>
                <c:pt idx="55">
                  <c:v>13064</c:v>
                </c:pt>
                <c:pt idx="56">
                  <c:v>14929</c:v>
                </c:pt>
                <c:pt idx="57">
                  <c:v>117558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96-4E43-8449-2B90F6C7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133760"/>
        <c:axId val="320131840"/>
      </c:lineChart>
      <c:catAx>
        <c:axId val="320036864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038400"/>
        <c:crosses val="autoZero"/>
        <c:auto val="1"/>
        <c:lblAlgn val="ctr"/>
        <c:lblOffset val="100"/>
        <c:noMultiLvlLbl val="0"/>
      </c:catAx>
      <c:valAx>
        <c:axId val="32003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64013409214937E-2"/>
              <c:y val="0.21246029852329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036864"/>
        <c:crosses val="autoZero"/>
        <c:crossBetween val="between"/>
      </c:valAx>
      <c:valAx>
        <c:axId val="3201318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ноќевања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133760"/>
        <c:crosses val="max"/>
        <c:crossBetween val="between"/>
      </c:valAx>
      <c:catAx>
        <c:axId val="32013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13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23663104338288E-2"/>
          <c:y val="3.7683546437429265E-2"/>
          <c:w val="0.89015602427645701"/>
          <c:h val="0.49631727226757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'значителен удел'!$C$4</c:f>
              <c:strCache>
                <c:ptCount val="1"/>
                <c:pt idx="0">
                  <c:v>Просечен престој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rgbClr val="00206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'значителен удел'!$B$5:$B$24</c:f>
              <c:strCache>
                <c:ptCount val="20"/>
                <c:pt idx="0">
                  <c:v> Холандија</c:v>
                </c:pt>
                <c:pt idx="1">
                  <c:v> Полска</c:v>
                </c:pt>
                <c:pt idx="2">
                  <c:v> Белгија</c:v>
                </c:pt>
                <c:pt idx="3">
                  <c:v> Чешка</c:v>
                </c:pt>
                <c:pt idx="4">
                  <c:v> Белорусија</c:v>
                </c:pt>
                <c:pt idx="5">
                  <c:v> Израел</c:v>
                </c:pt>
                <c:pt idx="6">
                  <c:v> Луксембург</c:v>
                </c:pt>
                <c:pt idx="7">
                  <c:v> Руска Федерација</c:v>
                </c:pt>
                <c:pt idx="8">
                  <c:v> Естонија</c:v>
                </c:pt>
                <c:pt idx="9">
                  <c:v> Словачка</c:v>
                </c:pt>
                <c:pt idx="10">
                  <c:v> Јужна Африка</c:v>
                </c:pt>
                <c:pt idx="11">
                  <c:v> Литванија</c:v>
                </c:pt>
                <c:pt idx="12">
                  <c:v> Други африкански земји</c:v>
                </c:pt>
                <c:pt idx="13">
                  <c:v> Португалија</c:v>
                </c:pt>
                <c:pt idx="14">
                  <c:v> Малта</c:v>
                </c:pt>
                <c:pt idx="15">
                  <c:v> Исланд</c:v>
                </c:pt>
                <c:pt idx="16">
                  <c:v>Останати не Европски земји</c:v>
                </c:pt>
                <c:pt idx="17">
                  <c:v> Украина</c:v>
                </c:pt>
                <c:pt idx="18">
                  <c:v> Други европски земји</c:v>
                </c:pt>
                <c:pt idx="19">
                  <c:v> Латвија</c:v>
                </c:pt>
              </c:strCache>
            </c:strRef>
          </c:cat>
          <c:val>
            <c:numRef>
              <c:f>'значителен удел'!$C$5:$C$24</c:f>
              <c:numCache>
                <c:formatCode>0.00</c:formatCode>
                <c:ptCount val="20"/>
                <c:pt idx="0">
                  <c:v>4.494276441868954</c:v>
                </c:pt>
                <c:pt idx="1">
                  <c:v>2.9344618400487432</c:v>
                </c:pt>
                <c:pt idx="2">
                  <c:v>2.9203555226770814</c:v>
                </c:pt>
                <c:pt idx="3">
                  <c:v>2.8944342293436067</c:v>
                </c:pt>
                <c:pt idx="4">
                  <c:v>2.8911662471533019</c:v>
                </c:pt>
                <c:pt idx="5">
                  <c:v>2.8753099870298313</c:v>
                </c:pt>
                <c:pt idx="6">
                  <c:v>2.8288643533123028</c:v>
                </c:pt>
                <c:pt idx="7">
                  <c:v>2.8074714647697423</c:v>
                </c:pt>
                <c:pt idx="8">
                  <c:v>2.7571637262613775</c:v>
                </c:pt>
                <c:pt idx="9">
                  <c:v>2.7411969543411034</c:v>
                </c:pt>
                <c:pt idx="10">
                  <c:v>2.7160997732426302</c:v>
                </c:pt>
                <c:pt idx="11">
                  <c:v>2.7074705643524157</c:v>
                </c:pt>
                <c:pt idx="12">
                  <c:v>2.6351635163516351</c:v>
                </c:pt>
                <c:pt idx="13">
                  <c:v>2.6204252516699595</c:v>
                </c:pt>
                <c:pt idx="14">
                  <c:v>2.6170165745856355</c:v>
                </c:pt>
                <c:pt idx="15">
                  <c:v>2.561804451510334</c:v>
                </c:pt>
                <c:pt idx="16">
                  <c:v>2.5354901326431576</c:v>
                </c:pt>
                <c:pt idx="17">
                  <c:v>2.5109258626580115</c:v>
                </c:pt>
                <c:pt idx="18">
                  <c:v>2.464599774520857</c:v>
                </c:pt>
                <c:pt idx="19">
                  <c:v>2.4513618677042803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EA44-8340-7C16D6F071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0615168"/>
        <c:axId val="320616704"/>
      </c:barChart>
      <c:catAx>
        <c:axId val="3206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616704"/>
        <c:crosses val="autoZero"/>
        <c:auto val="1"/>
        <c:lblAlgn val="ctr"/>
        <c:lblOffset val="100"/>
        <c:noMultiLvlLbl val="0"/>
      </c:catAx>
      <c:valAx>
        <c:axId val="32061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062893081761006E-2"/>
              <c:y val="0.10700873738049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061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дистрибуција'!$Z$4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'регионална дистрибуција'!$A$6:$A$13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дистрибуција'!$Z$6:$Z$13</c:f>
              <c:numCache>
                <c:formatCode>#,##0</c:formatCode>
                <c:ptCount val="8"/>
                <c:pt idx="0">
                  <c:v>386140</c:v>
                </c:pt>
                <c:pt idx="1">
                  <c:v>330393</c:v>
                </c:pt>
                <c:pt idx="2">
                  <c:v>7451593</c:v>
                </c:pt>
                <c:pt idx="3">
                  <c:v>1467230</c:v>
                </c:pt>
                <c:pt idx="4">
                  <c:v>930615</c:v>
                </c:pt>
                <c:pt idx="5">
                  <c:v>616061</c:v>
                </c:pt>
                <c:pt idx="6">
                  <c:v>166142</c:v>
                </c:pt>
                <c:pt idx="7">
                  <c:v>6774798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B-8E4F-B41A-EDCC5E598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1199488"/>
        <c:axId val="242484352"/>
      </c:barChart>
      <c:catAx>
        <c:axId val="3211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2484352"/>
        <c:crosses val="autoZero"/>
        <c:auto val="1"/>
        <c:lblAlgn val="ctr"/>
        <c:lblOffset val="100"/>
        <c:noMultiLvlLbl val="0"/>
      </c:catAx>
      <c:valAx>
        <c:axId val="24248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на странски туристи</a:t>
                </a:r>
              </a:p>
            </c:rich>
          </c:tx>
          <c:layout>
            <c:manualLayout>
              <c:xMode val="edge"/>
              <c:yMode val="edge"/>
              <c:x val="1.0846406465971138E-2"/>
              <c:y val="0.24747553562579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11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дистрибуција'!$A$6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дистрибуција'!$B$6:$Y$6</c:f>
              <c:numCache>
                <c:formatCode>#,##0</c:formatCode>
                <c:ptCount val="24"/>
                <c:pt idx="0">
                  <c:v>20063</c:v>
                </c:pt>
                <c:pt idx="1">
                  <c:v>18592</c:v>
                </c:pt>
                <c:pt idx="2">
                  <c:v>8855</c:v>
                </c:pt>
                <c:pt idx="3">
                  <c:v>7599</c:v>
                </c:pt>
                <c:pt idx="4">
                  <c:v>6514</c:v>
                </c:pt>
                <c:pt idx="5">
                  <c:v>6865</c:v>
                </c:pt>
                <c:pt idx="6">
                  <c:v>7417</c:v>
                </c:pt>
                <c:pt idx="7">
                  <c:v>6561</c:v>
                </c:pt>
                <c:pt idx="8">
                  <c:v>7839</c:v>
                </c:pt>
                <c:pt idx="9">
                  <c:v>10487</c:v>
                </c:pt>
                <c:pt idx="10">
                  <c:v>13207</c:v>
                </c:pt>
                <c:pt idx="11">
                  <c:v>15473</c:v>
                </c:pt>
                <c:pt idx="12">
                  <c:v>19662</c:v>
                </c:pt>
                <c:pt idx="13">
                  <c:v>24646</c:v>
                </c:pt>
                <c:pt idx="14">
                  <c:v>27661</c:v>
                </c:pt>
                <c:pt idx="15">
                  <c:v>25830</c:v>
                </c:pt>
                <c:pt idx="16">
                  <c:v>25086</c:v>
                </c:pt>
                <c:pt idx="17" formatCode="_(* #,##0_);_(* \(#,##0\);_(* &quot;-&quot;??_);_(@_)">
                  <c:v>29716</c:v>
                </c:pt>
                <c:pt idx="18" formatCode="_(* #,##0_);_(* \(#,##0\);_(* &quot;-&quot;??_);_(@_)">
                  <c:v>27377</c:v>
                </c:pt>
                <c:pt idx="19" formatCode="_(* #,##0_);_(* \(#,##0\);_(* &quot;-&quot;??_);_(@_)">
                  <c:v>24034</c:v>
                </c:pt>
                <c:pt idx="20" formatCode="_(* #,##0_);_(* \(#,##0\);_(* &quot;-&quot;??_);_(@_)">
                  <c:v>3906</c:v>
                </c:pt>
                <c:pt idx="21" formatCode="_(* #,##0_);_(* \(#,##0\);_(* &quot;-&quot;??_);_(@_)">
                  <c:v>11661</c:v>
                </c:pt>
                <c:pt idx="22" formatCode="_(* #,##0_);_(* \(#,##0\);_(* &quot;-&quot;??_);_(@_)">
                  <c:v>19342</c:v>
                </c:pt>
                <c:pt idx="23" formatCode="_(* #,##0_);_(* \(#,##0\);_(* &quot;-&quot;??_);_(@_)">
                  <c:v>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A-43D8-A53C-105E2BC1B244}"/>
            </c:ext>
          </c:extLst>
        </c:ser>
        <c:ser>
          <c:idx val="1"/>
          <c:order val="1"/>
          <c:tx>
            <c:strRef>
              <c:f>'регионална дистрибуција'!$A$7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дистрибуција'!$B$7:$Y$7</c:f>
              <c:numCache>
                <c:formatCode>#,##0</c:formatCode>
                <c:ptCount val="24"/>
                <c:pt idx="0">
                  <c:v>2458</c:v>
                </c:pt>
                <c:pt idx="1">
                  <c:v>2731</c:v>
                </c:pt>
                <c:pt idx="2">
                  <c:v>4343</c:v>
                </c:pt>
                <c:pt idx="3">
                  <c:v>5053</c:v>
                </c:pt>
                <c:pt idx="4">
                  <c:v>6998</c:v>
                </c:pt>
                <c:pt idx="5">
                  <c:v>5579</c:v>
                </c:pt>
                <c:pt idx="6">
                  <c:v>7657</c:v>
                </c:pt>
                <c:pt idx="7">
                  <c:v>9204</c:v>
                </c:pt>
                <c:pt idx="8">
                  <c:v>10312</c:v>
                </c:pt>
                <c:pt idx="9">
                  <c:v>11767</c:v>
                </c:pt>
                <c:pt idx="10">
                  <c:v>11183</c:v>
                </c:pt>
                <c:pt idx="11">
                  <c:v>13238</c:v>
                </c:pt>
                <c:pt idx="12">
                  <c:v>16428</c:v>
                </c:pt>
                <c:pt idx="13">
                  <c:v>17235</c:v>
                </c:pt>
                <c:pt idx="14">
                  <c:v>21944</c:v>
                </c:pt>
                <c:pt idx="15">
                  <c:v>21745</c:v>
                </c:pt>
                <c:pt idx="16">
                  <c:v>21870</c:v>
                </c:pt>
                <c:pt idx="17" formatCode="_(* #,##0_);_(* \(#,##0\);_(* &quot;-&quot;??_);_(@_)">
                  <c:v>24637</c:v>
                </c:pt>
                <c:pt idx="18" formatCode="_(* #,##0_);_(* \(#,##0\);_(* &quot;-&quot;??_);_(@_)">
                  <c:v>29828</c:v>
                </c:pt>
                <c:pt idx="19" formatCode="_(* #,##0_);_(* \(#,##0\);_(* &quot;-&quot;??_);_(@_)">
                  <c:v>28331</c:v>
                </c:pt>
                <c:pt idx="20" formatCode="_(* #,##0_);_(* \(#,##0\);_(* &quot;-&quot;??_);_(@_)">
                  <c:v>8745</c:v>
                </c:pt>
                <c:pt idx="21" formatCode="_(* #,##0_);_(* \(#,##0\);_(* &quot;-&quot;??_);_(@_)">
                  <c:v>15085</c:v>
                </c:pt>
                <c:pt idx="22" formatCode="_(* #,##0_);_(* \(#,##0\);_(* &quot;-&quot;??_);_(@_)">
                  <c:v>14936</c:v>
                </c:pt>
                <c:pt idx="23" formatCode="_(* #,##0_);_(* \(#,##0\);_(* &quot;-&quot;??_);_(@_)">
                  <c:v>19086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A-43D8-A53C-105E2BC1B244}"/>
            </c:ext>
          </c:extLst>
        </c:ser>
        <c:ser>
          <c:idx val="2"/>
          <c:order val="2"/>
          <c:tx>
            <c:strRef>
              <c:f>'регионална дистрибуција'!$A$8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дистрибуција'!$B$8:$Y$8</c:f>
              <c:numCache>
                <c:formatCode>#,##0</c:formatCode>
                <c:ptCount val="24"/>
                <c:pt idx="0">
                  <c:v>233204</c:v>
                </c:pt>
                <c:pt idx="1">
                  <c:v>40347</c:v>
                </c:pt>
                <c:pt idx="2">
                  <c:v>96323</c:v>
                </c:pt>
                <c:pt idx="3">
                  <c:v>135213</c:v>
                </c:pt>
                <c:pt idx="4">
                  <c:v>141684</c:v>
                </c:pt>
                <c:pt idx="5">
                  <c:v>184048</c:v>
                </c:pt>
                <c:pt idx="6">
                  <c:v>192216</c:v>
                </c:pt>
                <c:pt idx="7">
                  <c:v>223849</c:v>
                </c:pt>
                <c:pt idx="8">
                  <c:v>249315</c:v>
                </c:pt>
                <c:pt idx="9">
                  <c:v>248963</c:v>
                </c:pt>
                <c:pt idx="10">
                  <c:v>219300</c:v>
                </c:pt>
                <c:pt idx="11">
                  <c:v>328718</c:v>
                </c:pt>
                <c:pt idx="12">
                  <c:v>362163</c:v>
                </c:pt>
                <c:pt idx="13">
                  <c:v>388863</c:v>
                </c:pt>
                <c:pt idx="14">
                  <c:v>401223</c:v>
                </c:pt>
                <c:pt idx="15">
                  <c:v>456454</c:v>
                </c:pt>
                <c:pt idx="16">
                  <c:v>450428</c:v>
                </c:pt>
                <c:pt idx="17" formatCode="_(* #,##0_);_(* \(#,##0\);_(* &quot;-&quot;??_);_(@_)">
                  <c:v>538910</c:v>
                </c:pt>
                <c:pt idx="18" formatCode="_(* #,##0_);_(* \(#,##0\);_(* &quot;-&quot;??_);_(@_)">
                  <c:v>630762</c:v>
                </c:pt>
                <c:pt idx="19" formatCode="_(* #,##0_);_(* \(#,##0\);_(* &quot;-&quot;??_);_(@_)">
                  <c:v>671738</c:v>
                </c:pt>
                <c:pt idx="20" formatCode="_(* #,##0_);_(* \(#,##0\);_(* &quot;-&quot;??_);_(@_)">
                  <c:v>46020</c:v>
                </c:pt>
                <c:pt idx="21" formatCode="_(* #,##0_);_(* \(#,##0\);_(* &quot;-&quot;??_);_(@_)">
                  <c:v>222356</c:v>
                </c:pt>
                <c:pt idx="22" formatCode="_(* #,##0_);_(* \(#,##0\);_(* &quot;-&quot;??_);_(@_)">
                  <c:v>438884</c:v>
                </c:pt>
                <c:pt idx="23" formatCode="_(* #,##0_);_(* \(#,##0\);_(* &quot;-&quot;??_);_(@_)">
                  <c:v>550612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A-43D8-A53C-105E2BC1B244}"/>
            </c:ext>
          </c:extLst>
        </c:ser>
        <c:ser>
          <c:idx val="3"/>
          <c:order val="3"/>
          <c:tx>
            <c:strRef>
              <c:f>'регионална дистрибуција'!$A$9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дистрибуција'!$B$9:$Y$9</c:f>
              <c:numCache>
                <c:formatCode>#,##0</c:formatCode>
                <c:ptCount val="24"/>
                <c:pt idx="0">
                  <c:v>8994</c:v>
                </c:pt>
                <c:pt idx="1">
                  <c:v>10050</c:v>
                </c:pt>
                <c:pt idx="2">
                  <c:v>8593</c:v>
                </c:pt>
                <c:pt idx="3">
                  <c:v>12143</c:v>
                </c:pt>
                <c:pt idx="4">
                  <c:v>15957</c:v>
                </c:pt>
                <c:pt idx="5">
                  <c:v>27998</c:v>
                </c:pt>
                <c:pt idx="6">
                  <c:v>26107</c:v>
                </c:pt>
                <c:pt idx="7">
                  <c:v>44525</c:v>
                </c:pt>
                <c:pt idx="8">
                  <c:v>43811</c:v>
                </c:pt>
                <c:pt idx="9">
                  <c:v>43810</c:v>
                </c:pt>
                <c:pt idx="10">
                  <c:v>42133</c:v>
                </c:pt>
                <c:pt idx="11">
                  <c:v>94474</c:v>
                </c:pt>
                <c:pt idx="12">
                  <c:v>86113</c:v>
                </c:pt>
                <c:pt idx="13">
                  <c:v>95409</c:v>
                </c:pt>
                <c:pt idx="14">
                  <c:v>96917</c:v>
                </c:pt>
                <c:pt idx="15">
                  <c:v>86289</c:v>
                </c:pt>
                <c:pt idx="16">
                  <c:v>94961</c:v>
                </c:pt>
                <c:pt idx="17" formatCode="_(* #,##0_);_(* \(#,##0\);_(* &quot;-&quot;??_);_(@_)">
                  <c:v>105918</c:v>
                </c:pt>
                <c:pt idx="18" formatCode="_(* #,##0_);_(* \(#,##0\);_(* &quot;-&quot;??_);_(@_)">
                  <c:v>108341</c:v>
                </c:pt>
                <c:pt idx="19" formatCode="_(* #,##0_);_(* \(#,##0\);_(* &quot;-&quot;??_);_(@_)">
                  <c:v>133360</c:v>
                </c:pt>
                <c:pt idx="20" formatCode="_(* #,##0_);_(* \(#,##0\);_(* &quot;-&quot;??_);_(@_)">
                  <c:v>48078</c:v>
                </c:pt>
                <c:pt idx="21" formatCode="_(* #,##0_);_(* \(#,##0\);_(* &quot;-&quot;??_);_(@_)">
                  <c:v>73706</c:v>
                </c:pt>
                <c:pt idx="22" formatCode="_(* #,##0_);_(* \(#,##0\);_(* &quot;-&quot;??_);_(@_)">
                  <c:v>78015</c:v>
                </c:pt>
                <c:pt idx="23" formatCode="_(* #,##0_);_(* \(#,##0\);_(* &quot;-&quot;??_);_(@_)">
                  <c:v>81528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A-43D8-A53C-105E2BC1B244}"/>
            </c:ext>
          </c:extLst>
        </c:ser>
        <c:ser>
          <c:idx val="4"/>
          <c:order val="4"/>
          <c:tx>
            <c:strRef>
              <c:f>'регионална дистрибуција'!$A$10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дистрибуција'!$B$10:$Y$10</c:f>
              <c:numCache>
                <c:formatCode>#,##0</c:formatCode>
                <c:ptCount val="24"/>
                <c:pt idx="0">
                  <c:v>19653</c:v>
                </c:pt>
                <c:pt idx="1">
                  <c:v>7172</c:v>
                </c:pt>
                <c:pt idx="2">
                  <c:v>11435</c:v>
                </c:pt>
                <c:pt idx="3">
                  <c:v>14708</c:v>
                </c:pt>
                <c:pt idx="4">
                  <c:v>22974</c:v>
                </c:pt>
                <c:pt idx="5">
                  <c:v>31589</c:v>
                </c:pt>
                <c:pt idx="6">
                  <c:v>26676</c:v>
                </c:pt>
                <c:pt idx="7">
                  <c:v>27029</c:v>
                </c:pt>
                <c:pt idx="8">
                  <c:v>26746</c:v>
                </c:pt>
                <c:pt idx="9">
                  <c:v>25260</c:v>
                </c:pt>
                <c:pt idx="10">
                  <c:v>32190</c:v>
                </c:pt>
                <c:pt idx="11">
                  <c:v>37088</c:v>
                </c:pt>
                <c:pt idx="12">
                  <c:v>47998</c:v>
                </c:pt>
                <c:pt idx="13">
                  <c:v>50115</c:v>
                </c:pt>
                <c:pt idx="14">
                  <c:v>55811</c:v>
                </c:pt>
                <c:pt idx="15">
                  <c:v>52844</c:v>
                </c:pt>
                <c:pt idx="16">
                  <c:v>51125</c:v>
                </c:pt>
                <c:pt idx="17" formatCode="_(* #,##0_);_(* \(#,##0\);_(* &quot;-&quot;??_);_(@_)">
                  <c:v>68437</c:v>
                </c:pt>
                <c:pt idx="18" formatCode="_(* #,##0_);_(* \(#,##0\);_(* &quot;-&quot;??_);_(@_)">
                  <c:v>105002</c:v>
                </c:pt>
                <c:pt idx="19" formatCode="_(* #,##0_);_(* \(#,##0\);_(* &quot;-&quot;??_);_(@_)">
                  <c:v>80454</c:v>
                </c:pt>
                <c:pt idx="20" formatCode="_(* #,##0_);_(* \(#,##0\);_(* &quot;-&quot;??_);_(@_)">
                  <c:v>10459</c:v>
                </c:pt>
                <c:pt idx="21" formatCode="_(* #,##0_);_(* \(#,##0\);_(* &quot;-&quot;??_);_(@_)">
                  <c:v>23388</c:v>
                </c:pt>
                <c:pt idx="22" formatCode="_(* #,##0_);_(* \(#,##0\);_(* &quot;-&quot;??_);_(@_)">
                  <c:v>47851</c:v>
                </c:pt>
                <c:pt idx="23" formatCode="_(* #,##0_);_(* \(#,##0\);_(* &quot;-&quot;??_);_(@_)">
                  <c:v>54611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A-43D8-A53C-105E2BC1B244}"/>
            </c:ext>
          </c:extLst>
        </c:ser>
        <c:ser>
          <c:idx val="5"/>
          <c:order val="5"/>
          <c:tx>
            <c:strRef>
              <c:f>'регионална дистрибуција'!$A$11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дистрибуција'!$B$11:$Y$11</c:f>
              <c:numCache>
                <c:formatCode>#,##0</c:formatCode>
                <c:ptCount val="24"/>
                <c:pt idx="0">
                  <c:v>34378</c:v>
                </c:pt>
                <c:pt idx="1">
                  <c:v>11714</c:v>
                </c:pt>
                <c:pt idx="2">
                  <c:v>8335</c:v>
                </c:pt>
                <c:pt idx="3">
                  <c:v>8358</c:v>
                </c:pt>
                <c:pt idx="4">
                  <c:v>14320</c:v>
                </c:pt>
                <c:pt idx="5">
                  <c:v>16824</c:v>
                </c:pt>
                <c:pt idx="6">
                  <c:v>18525</c:v>
                </c:pt>
                <c:pt idx="7">
                  <c:v>15550</c:v>
                </c:pt>
                <c:pt idx="8">
                  <c:v>19085</c:v>
                </c:pt>
                <c:pt idx="9">
                  <c:v>24991</c:v>
                </c:pt>
                <c:pt idx="10">
                  <c:v>26299</c:v>
                </c:pt>
                <c:pt idx="11">
                  <c:v>23126</c:v>
                </c:pt>
                <c:pt idx="12">
                  <c:v>24047</c:v>
                </c:pt>
                <c:pt idx="13">
                  <c:v>30846</c:v>
                </c:pt>
                <c:pt idx="14">
                  <c:v>24744</c:v>
                </c:pt>
                <c:pt idx="15">
                  <c:v>31533</c:v>
                </c:pt>
                <c:pt idx="16">
                  <c:v>27703</c:v>
                </c:pt>
                <c:pt idx="17" formatCode="_(* #,##0_);_(* \(#,##0\);_(* &quot;-&quot;??_);_(@_)">
                  <c:v>32792</c:v>
                </c:pt>
                <c:pt idx="18" formatCode="_(* #,##0_);_(* \(#,##0\);_(* &quot;-&quot;??_);_(@_)">
                  <c:v>39465</c:v>
                </c:pt>
                <c:pt idx="19" formatCode="_(* #,##0_);_(* \(#,##0\);_(* &quot;-&quot;??_);_(@_)">
                  <c:v>48625</c:v>
                </c:pt>
                <c:pt idx="20" formatCode="_(* #,##0_);_(* \(#,##0\);_(* &quot;-&quot;??_);_(@_)">
                  <c:v>21842</c:v>
                </c:pt>
                <c:pt idx="21" formatCode="_(* #,##0_);_(* \(#,##0\);_(* &quot;-&quot;??_);_(@_)">
                  <c:v>30103</c:v>
                </c:pt>
                <c:pt idx="22" formatCode="_(* #,##0_);_(* \(#,##0\);_(* &quot;-&quot;??_);_(@_)">
                  <c:v>40766</c:v>
                </c:pt>
                <c:pt idx="23" formatCode="_(* #,##0_);_(* \(#,##0\);_(* &quot;-&quot;??_);_(@_)">
                  <c:v>42090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0A-43D8-A53C-105E2BC1B244}"/>
            </c:ext>
          </c:extLst>
        </c:ser>
        <c:ser>
          <c:idx val="6"/>
          <c:order val="6"/>
          <c:tx>
            <c:strRef>
              <c:f>'регионална дистрибуција'!$A$12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дистрибуција'!$B$12:$Y$12</c:f>
              <c:numCache>
                <c:formatCode>#,##0</c:formatCode>
                <c:ptCount val="24"/>
                <c:pt idx="0">
                  <c:v>7600</c:v>
                </c:pt>
                <c:pt idx="1">
                  <c:v>1326</c:v>
                </c:pt>
                <c:pt idx="2">
                  <c:v>2134</c:v>
                </c:pt>
                <c:pt idx="3">
                  <c:v>1661</c:v>
                </c:pt>
                <c:pt idx="4">
                  <c:v>3045</c:v>
                </c:pt>
                <c:pt idx="5">
                  <c:v>3446</c:v>
                </c:pt>
                <c:pt idx="6">
                  <c:v>2939</c:v>
                </c:pt>
                <c:pt idx="7">
                  <c:v>3829</c:v>
                </c:pt>
                <c:pt idx="8">
                  <c:v>3243</c:v>
                </c:pt>
                <c:pt idx="9">
                  <c:v>3466</c:v>
                </c:pt>
                <c:pt idx="10">
                  <c:v>3922</c:v>
                </c:pt>
                <c:pt idx="11">
                  <c:v>4829</c:v>
                </c:pt>
                <c:pt idx="12">
                  <c:v>6105</c:v>
                </c:pt>
                <c:pt idx="13">
                  <c:v>5691</c:v>
                </c:pt>
                <c:pt idx="14">
                  <c:v>6206</c:v>
                </c:pt>
                <c:pt idx="15">
                  <c:v>12366</c:v>
                </c:pt>
                <c:pt idx="16">
                  <c:v>10286</c:v>
                </c:pt>
                <c:pt idx="17" formatCode="_(* #,##0_);_(* \(#,##0\);_(* &quot;-&quot;??_);_(@_)">
                  <c:v>13924</c:v>
                </c:pt>
                <c:pt idx="18" formatCode="_(* #,##0_);_(* \(#,##0\);_(* &quot;-&quot;??_);_(@_)">
                  <c:v>10905</c:v>
                </c:pt>
                <c:pt idx="19" formatCode="_(* #,##0_);_(* \(#,##0\);_(* &quot;-&quot;??_);_(@_)">
                  <c:v>11061</c:v>
                </c:pt>
                <c:pt idx="20" formatCode="_(* #,##0_);_(* \(#,##0\);_(* &quot;-&quot;??_);_(@_)">
                  <c:v>2384</c:v>
                </c:pt>
                <c:pt idx="21" formatCode="_(* #,##0_);_(* \(#,##0\);_(* &quot;-&quot;??_);_(@_)">
                  <c:v>5892</c:v>
                </c:pt>
                <c:pt idx="22" formatCode="_(* #,##0_);_(* \(#,##0\);_(* &quot;-&quot;??_);_(@_)">
                  <c:v>13712</c:v>
                </c:pt>
                <c:pt idx="23" formatCode="_(* #,##0_);_(* \(#,##0\);_(* &quot;-&quot;??_);_(@_)">
                  <c:v>26170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A-43D8-A53C-105E2BC1B244}"/>
            </c:ext>
          </c:extLst>
        </c:ser>
        <c:ser>
          <c:idx val="7"/>
          <c:order val="7"/>
          <c:tx>
            <c:strRef>
              <c:f>'регионална дистрибуција'!$A$13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дистрибуција'!$B$13:$Y$13</c:f>
              <c:numCache>
                <c:formatCode>#,##0</c:formatCode>
                <c:ptCount val="24"/>
                <c:pt idx="0">
                  <c:v>167517</c:v>
                </c:pt>
                <c:pt idx="1">
                  <c:v>120819</c:v>
                </c:pt>
                <c:pt idx="2">
                  <c:v>134702</c:v>
                </c:pt>
                <c:pt idx="3">
                  <c:v>161465</c:v>
                </c:pt>
                <c:pt idx="4">
                  <c:v>149097</c:v>
                </c:pt>
                <c:pt idx="5">
                  <c:v>166639</c:v>
                </c:pt>
                <c:pt idx="6">
                  <c:v>161308</c:v>
                </c:pt>
                <c:pt idx="7">
                  <c:v>187541</c:v>
                </c:pt>
                <c:pt idx="8">
                  <c:v>227096</c:v>
                </c:pt>
                <c:pt idx="9">
                  <c:v>215052</c:v>
                </c:pt>
                <c:pt idx="10">
                  <c:v>210798</c:v>
                </c:pt>
                <c:pt idx="11">
                  <c:v>238220</c:v>
                </c:pt>
                <c:pt idx="12">
                  <c:v>249230</c:v>
                </c:pt>
                <c:pt idx="13">
                  <c:v>268570</c:v>
                </c:pt>
                <c:pt idx="14">
                  <c:v>288007</c:v>
                </c:pt>
                <c:pt idx="15">
                  <c:v>349322</c:v>
                </c:pt>
                <c:pt idx="16">
                  <c:v>372558</c:v>
                </c:pt>
                <c:pt idx="17" formatCode="_(* #,##0_);_(* \(#,##0\);_(* &quot;-&quot;??_);_(@_)">
                  <c:v>480358</c:v>
                </c:pt>
                <c:pt idx="18" formatCode="_(* #,##0_);_(* \(#,##0\);_(* &quot;-&quot;??_);_(@_)">
                  <c:v>539855</c:v>
                </c:pt>
                <c:pt idx="19" formatCode="_(* #,##0_);_(* \(#,##0\);_(* &quot;-&quot;??_);_(@_)">
                  <c:v>580168</c:v>
                </c:pt>
                <c:pt idx="20" formatCode="_(* #,##0_);_(* \(#,##0\);_(* &quot;-&quot;??_);_(@_)">
                  <c:v>111496</c:v>
                </c:pt>
                <c:pt idx="21" formatCode="_(* #,##0_);_(* \(#,##0\);_(* &quot;-&quot;??_);_(@_)">
                  <c:v>288269</c:v>
                </c:pt>
                <c:pt idx="22" formatCode="_(* #,##0_);_(* \(#,##0\);_(* &quot;-&quot;??_);_(@_)">
                  <c:v>491257</c:v>
                </c:pt>
                <c:pt idx="23" formatCode="_(* #,##0_);_(* \(#,##0\);_(* &quot;-&quot;??_);_(@_)">
                  <c:v>615454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0A-43D8-A53C-105E2BC1B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36256"/>
        <c:axId val="64938752"/>
      </c:barChart>
      <c:catAx>
        <c:axId val="649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4938752"/>
        <c:crosses val="autoZero"/>
        <c:auto val="1"/>
        <c:lblAlgn val="ctr"/>
        <c:lblOffset val="100"/>
        <c:noMultiLvlLbl val="0"/>
      </c:catAx>
      <c:valAx>
        <c:axId val="649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на странски туристи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4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50524678297248E-2"/>
          <c:y val="3.7183101890482587E-2"/>
          <c:w val="0.9297360421241051"/>
          <c:h val="0.80707586177893864"/>
        </c:manualLayout>
      </c:layout>
      <c:lineChart>
        <c:grouping val="standard"/>
        <c:varyColors val="0"/>
        <c:ser>
          <c:idx val="0"/>
          <c:order val="0"/>
          <c:tx>
            <c:strRef>
              <c:f>'регионална дистрибуција'!$A$18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дистрибуција'!$B$18:$Y$18</c:f>
              <c:numCache>
                <c:formatCode>#,##0</c:formatCode>
                <c:ptCount val="24"/>
                <c:pt idx="0">
                  <c:v>226.57255787690568</c:v>
                </c:pt>
                <c:pt idx="1">
                  <c:v>209.96047430830038</c:v>
                </c:pt>
                <c:pt idx="2">
                  <c:v>100</c:v>
                </c:pt>
                <c:pt idx="3">
                  <c:v>85.815923207227556</c:v>
                </c:pt>
                <c:pt idx="4">
                  <c:v>73.562958780350087</c:v>
                </c:pt>
                <c:pt idx="5">
                  <c:v>77.526821005081871</c:v>
                </c:pt>
                <c:pt idx="6">
                  <c:v>83.760587238848103</c:v>
                </c:pt>
                <c:pt idx="7">
                  <c:v>74.093732354601912</c:v>
                </c:pt>
                <c:pt idx="8">
                  <c:v>88.52625635234331</c:v>
                </c:pt>
                <c:pt idx="9">
                  <c:v>118.43026538678714</c:v>
                </c:pt>
                <c:pt idx="10">
                  <c:v>149.14737436476565</c:v>
                </c:pt>
                <c:pt idx="11">
                  <c:v>174.73743647656693</c:v>
                </c:pt>
                <c:pt idx="12">
                  <c:v>222.04404291360814</c:v>
                </c:pt>
                <c:pt idx="13">
                  <c:v>278.32862789384529</c:v>
                </c:pt>
                <c:pt idx="14">
                  <c:v>312.37718802936195</c:v>
                </c:pt>
                <c:pt idx="15">
                  <c:v>291.699604743083</c:v>
                </c:pt>
                <c:pt idx="16">
                  <c:v>283.29757199322415</c:v>
                </c:pt>
                <c:pt idx="17">
                  <c:v>335.58441558441558</c:v>
                </c:pt>
                <c:pt idx="18">
                  <c:v>309.16996047430831</c:v>
                </c:pt>
                <c:pt idx="19">
                  <c:v>271.41727837380012</c:v>
                </c:pt>
                <c:pt idx="20">
                  <c:v>44.110671936758891</c:v>
                </c:pt>
                <c:pt idx="21">
                  <c:v>131.6883116883117</c:v>
                </c:pt>
                <c:pt idx="22">
                  <c:v>218.43026538678711</c:v>
                </c:pt>
                <c:pt idx="23">
                  <c:v>200.41784302653869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8-4B89-B7C2-82DC99F5C853}"/>
            </c:ext>
          </c:extLst>
        </c:ser>
        <c:ser>
          <c:idx val="1"/>
          <c:order val="1"/>
          <c:tx>
            <c:strRef>
              <c:f>'регионална дистрибуција'!$A$19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дистрибуција'!$B$19:$Y$19</c:f>
              <c:numCache>
                <c:formatCode>#,##0</c:formatCode>
                <c:ptCount val="24"/>
                <c:pt idx="0">
                  <c:v>56.596822472944972</c:v>
                </c:pt>
                <c:pt idx="1">
                  <c:v>62.88279990789777</c:v>
                </c:pt>
                <c:pt idx="2">
                  <c:v>100</c:v>
                </c:pt>
                <c:pt idx="3">
                  <c:v>116.34814644255123</c:v>
                </c:pt>
                <c:pt idx="4">
                  <c:v>161.1328574717937</c:v>
                </c:pt>
                <c:pt idx="5">
                  <c:v>128.45959014506101</c:v>
                </c:pt>
                <c:pt idx="6">
                  <c:v>176.30670043748563</c:v>
                </c:pt>
                <c:pt idx="7">
                  <c:v>211.92723923555147</c:v>
                </c:pt>
                <c:pt idx="8">
                  <c:v>237.4395579092793</c:v>
                </c:pt>
                <c:pt idx="9">
                  <c:v>270.94174533732445</c:v>
                </c:pt>
                <c:pt idx="10">
                  <c:v>257.4948192493668</c:v>
                </c:pt>
                <c:pt idx="11">
                  <c:v>304.81234169928621</c:v>
                </c:pt>
                <c:pt idx="12">
                  <c:v>378.26387289891778</c:v>
                </c:pt>
                <c:pt idx="13">
                  <c:v>396.84549850333872</c:v>
                </c:pt>
                <c:pt idx="14">
                  <c:v>505.272852866682</c:v>
                </c:pt>
                <c:pt idx="15">
                  <c:v>500.69076675109375</c:v>
                </c:pt>
                <c:pt idx="16">
                  <c:v>503.56896154731754</c:v>
                </c:pt>
                <c:pt idx="17">
                  <c:v>567.28068155652772</c:v>
                </c:pt>
                <c:pt idx="18">
                  <c:v>686.8063550541101</c:v>
                </c:pt>
                <c:pt idx="19">
                  <c:v>652.33709417453372</c:v>
                </c:pt>
                <c:pt idx="20">
                  <c:v>201.35850794381764</c:v>
                </c:pt>
                <c:pt idx="21">
                  <c:v>347.3405480082892</c:v>
                </c:pt>
                <c:pt idx="22">
                  <c:v>343.90973981119043</c:v>
                </c:pt>
                <c:pt idx="23">
                  <c:v>439.4658070458209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8-4B89-B7C2-82DC99F5C853}"/>
            </c:ext>
          </c:extLst>
        </c:ser>
        <c:ser>
          <c:idx val="2"/>
          <c:order val="2"/>
          <c:tx>
            <c:strRef>
              <c:f>'регионална дистрибуција'!$A$20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дистрибуција'!$B$20:$Y$20</c:f>
              <c:numCache>
                <c:formatCode>#,##0</c:formatCode>
                <c:ptCount val="24"/>
                <c:pt idx="0">
                  <c:v>242.10624669082154</c:v>
                </c:pt>
                <c:pt idx="1">
                  <c:v>41.887192051742574</c:v>
                </c:pt>
                <c:pt idx="2">
                  <c:v>100</c:v>
                </c:pt>
                <c:pt idx="3">
                  <c:v>140.37457305108853</c:v>
                </c:pt>
                <c:pt idx="4">
                  <c:v>147.09259470739076</c:v>
                </c:pt>
                <c:pt idx="5">
                  <c:v>191.07378300094473</c:v>
                </c:pt>
                <c:pt idx="6">
                  <c:v>199.55358533268276</c:v>
                </c:pt>
                <c:pt idx="7">
                  <c:v>232.3941322425589</c:v>
                </c:pt>
                <c:pt idx="8">
                  <c:v>258.83226228418965</c:v>
                </c:pt>
                <c:pt idx="9">
                  <c:v>258.46682516117647</c:v>
                </c:pt>
                <c:pt idx="10">
                  <c:v>227.6714803318003</c:v>
                </c:pt>
                <c:pt idx="11">
                  <c:v>341.26636421207814</c:v>
                </c:pt>
                <c:pt idx="12">
                  <c:v>375.98808176655626</c:v>
                </c:pt>
                <c:pt idx="13">
                  <c:v>403.70731808602301</c:v>
                </c:pt>
                <c:pt idx="14">
                  <c:v>416.53914433728187</c:v>
                </c:pt>
                <c:pt idx="15">
                  <c:v>473.87851292007099</c:v>
                </c:pt>
                <c:pt idx="16">
                  <c:v>467.62247853575991</c:v>
                </c:pt>
                <c:pt idx="17">
                  <c:v>559.48215898591206</c:v>
                </c:pt>
                <c:pt idx="18">
                  <c:v>654.84048461945747</c:v>
                </c:pt>
                <c:pt idx="19">
                  <c:v>697.38068789385716</c:v>
                </c:pt>
                <c:pt idx="20">
                  <c:v>47.776751139395571</c:v>
                </c:pt>
                <c:pt idx="21">
                  <c:v>230.84413899068758</c:v>
                </c:pt>
                <c:pt idx="22">
                  <c:v>455.637801978759</c:v>
                </c:pt>
                <c:pt idx="23">
                  <c:v>571.6308669788109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48-4B89-B7C2-82DC99F5C853}"/>
            </c:ext>
          </c:extLst>
        </c:ser>
        <c:ser>
          <c:idx val="3"/>
          <c:order val="3"/>
          <c:tx>
            <c:strRef>
              <c:f>'регионална дистрибуција'!$A$21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дистрибуција'!$B$21:$Y$21</c:f>
              <c:numCache>
                <c:formatCode>#,##0</c:formatCode>
                <c:ptCount val="24"/>
                <c:pt idx="0">
                  <c:v>104.66658908413827</c:v>
                </c:pt>
                <c:pt idx="1">
                  <c:v>116.95566158501106</c:v>
                </c:pt>
                <c:pt idx="2">
                  <c:v>100</c:v>
                </c:pt>
                <c:pt idx="3">
                  <c:v>141.31269638077507</c:v>
                </c:pt>
                <c:pt idx="4">
                  <c:v>185.69766088676829</c:v>
                </c:pt>
                <c:pt idx="5">
                  <c:v>325.82334458279996</c:v>
                </c:pt>
                <c:pt idx="6">
                  <c:v>303.81706039799838</c:v>
                </c:pt>
                <c:pt idx="7">
                  <c:v>518.15431164901668</c:v>
                </c:pt>
                <c:pt idx="8">
                  <c:v>509.84522285581289</c:v>
                </c:pt>
                <c:pt idx="9">
                  <c:v>509.8335854765507</c:v>
                </c:pt>
                <c:pt idx="10">
                  <c:v>490.31770045385781</c:v>
                </c:pt>
                <c:pt idx="11">
                  <c:v>1099.4297684161527</c:v>
                </c:pt>
                <c:pt idx="12">
                  <c:v>1002.1296404049808</c:v>
                </c:pt>
                <c:pt idx="13">
                  <c:v>1110.3107180263005</c:v>
                </c:pt>
                <c:pt idx="14">
                  <c:v>1127.8598859536833</c:v>
                </c:pt>
                <c:pt idx="15">
                  <c:v>1004.1778191551263</c:v>
                </c:pt>
                <c:pt idx="16">
                  <c:v>1105.0971721168394</c:v>
                </c:pt>
                <c:pt idx="17">
                  <c:v>1232.6079366926567</c:v>
                </c:pt>
                <c:pt idx="18">
                  <c:v>1260.8053066449436</c:v>
                </c:pt>
                <c:pt idx="19">
                  <c:v>1551.960898405679</c:v>
                </c:pt>
                <c:pt idx="20">
                  <c:v>559.50192016757819</c:v>
                </c:pt>
                <c:pt idx="21">
                  <c:v>857.74467589898757</c:v>
                </c:pt>
                <c:pt idx="22">
                  <c:v>907.89014313976486</c:v>
                </c:pt>
                <c:pt idx="23">
                  <c:v>948.77225648783894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48-4B89-B7C2-82DC99F5C853}"/>
            </c:ext>
          </c:extLst>
        </c:ser>
        <c:ser>
          <c:idx val="4"/>
          <c:order val="4"/>
          <c:tx>
            <c:strRef>
              <c:f>'регионална дистрибуција'!$A$22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дистрибуција'!$B$22:$Y$22</c:f>
              <c:numCache>
                <c:formatCode>#,##0</c:formatCode>
                <c:ptCount val="24"/>
                <c:pt idx="0">
                  <c:v>171.86707477044163</c:v>
                </c:pt>
                <c:pt idx="1">
                  <c:v>62.719720157411452</c:v>
                </c:pt>
                <c:pt idx="2">
                  <c:v>100</c:v>
                </c:pt>
                <c:pt idx="3">
                  <c:v>128.62264975951027</c:v>
                </c:pt>
                <c:pt idx="4">
                  <c:v>200.90948841276784</c:v>
                </c:pt>
                <c:pt idx="5">
                  <c:v>276.24836029733274</c:v>
                </c:pt>
                <c:pt idx="6">
                  <c:v>233.28377787494534</c:v>
                </c:pt>
                <c:pt idx="7">
                  <c:v>236.37079142982071</c:v>
                </c:pt>
                <c:pt idx="8">
                  <c:v>233.89593353738522</c:v>
                </c:pt>
                <c:pt idx="9">
                  <c:v>220.90074333187584</c:v>
                </c:pt>
                <c:pt idx="10">
                  <c:v>281.50415391342369</c:v>
                </c:pt>
                <c:pt idx="11">
                  <c:v>324.33756012243111</c:v>
                </c:pt>
                <c:pt idx="12">
                  <c:v>419.74639265413208</c:v>
                </c:pt>
                <c:pt idx="13">
                  <c:v>438.25972890249238</c:v>
                </c:pt>
                <c:pt idx="14">
                  <c:v>488.07170966331438</c:v>
                </c:pt>
                <c:pt idx="15">
                  <c:v>462.12505465675554</c:v>
                </c:pt>
                <c:pt idx="16">
                  <c:v>447.09226060341052</c:v>
                </c:pt>
                <c:pt idx="17">
                  <c:v>598.48710100568439</c:v>
                </c:pt>
                <c:pt idx="18">
                  <c:v>918.25098382160024</c:v>
                </c:pt>
                <c:pt idx="19">
                  <c:v>703.5767380848273</c:v>
                </c:pt>
                <c:pt idx="20">
                  <c:v>91.464801049409701</c:v>
                </c:pt>
                <c:pt idx="21">
                  <c:v>204.5299519020551</c:v>
                </c:pt>
                <c:pt idx="22">
                  <c:v>418.46086576300826</c:v>
                </c:pt>
                <c:pt idx="23">
                  <c:v>477.57761259291647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8-4B89-B7C2-82DC99F5C853}"/>
            </c:ext>
          </c:extLst>
        </c:ser>
        <c:ser>
          <c:idx val="5"/>
          <c:order val="5"/>
          <c:tx>
            <c:strRef>
              <c:f>'регионална дистрибуција'!$A$23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дистрибуција'!$B$23:$Y$23</c:f>
              <c:numCache>
                <c:formatCode>#,##0</c:formatCode>
                <c:ptCount val="24"/>
                <c:pt idx="0">
                  <c:v>412.45350929814037</c:v>
                </c:pt>
                <c:pt idx="1">
                  <c:v>140.5398920215957</c:v>
                </c:pt>
                <c:pt idx="2">
                  <c:v>100</c:v>
                </c:pt>
                <c:pt idx="3">
                  <c:v>100.27594481103779</c:v>
                </c:pt>
                <c:pt idx="4">
                  <c:v>171.80563887222556</c:v>
                </c:pt>
                <c:pt idx="5">
                  <c:v>201.84763047390524</c:v>
                </c:pt>
                <c:pt idx="6">
                  <c:v>222.25554889022195</c:v>
                </c:pt>
                <c:pt idx="7">
                  <c:v>186.56268746250751</c:v>
                </c:pt>
                <c:pt idx="8">
                  <c:v>228.97420515896823</c:v>
                </c:pt>
                <c:pt idx="9">
                  <c:v>299.83203359328132</c:v>
                </c:pt>
                <c:pt idx="10">
                  <c:v>315.52489502099581</c:v>
                </c:pt>
                <c:pt idx="11">
                  <c:v>277.45650869826034</c:v>
                </c:pt>
                <c:pt idx="12">
                  <c:v>288.50629874025191</c:v>
                </c:pt>
                <c:pt idx="13">
                  <c:v>370.07798440311939</c:v>
                </c:pt>
                <c:pt idx="14">
                  <c:v>296.86862627474505</c:v>
                </c:pt>
                <c:pt idx="15">
                  <c:v>378.32033593281341</c:v>
                </c:pt>
                <c:pt idx="16">
                  <c:v>332.36952609478101</c:v>
                </c:pt>
                <c:pt idx="17">
                  <c:v>393.42531493701262</c:v>
                </c:pt>
                <c:pt idx="18">
                  <c:v>473.48530293941212</c:v>
                </c:pt>
                <c:pt idx="19">
                  <c:v>583.38332333533288</c:v>
                </c:pt>
                <c:pt idx="20">
                  <c:v>262.05158968206359</c:v>
                </c:pt>
                <c:pt idx="21">
                  <c:v>361.16376724655066</c:v>
                </c:pt>
                <c:pt idx="22">
                  <c:v>489.09418116376725</c:v>
                </c:pt>
                <c:pt idx="23">
                  <c:v>504.97900419916022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8-4B89-B7C2-82DC99F5C853}"/>
            </c:ext>
          </c:extLst>
        </c:ser>
        <c:ser>
          <c:idx val="6"/>
          <c:order val="6"/>
          <c:tx>
            <c:strRef>
              <c:f>'регионална дистрибуција'!$A$24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дистрибуција'!$B$24:$Y$24</c:f>
              <c:numCache>
                <c:formatCode>#,##0</c:formatCode>
                <c:ptCount val="24"/>
                <c:pt idx="0">
                  <c:v>356.13870665417056</c:v>
                </c:pt>
                <c:pt idx="1">
                  <c:v>62.13683223992502</c:v>
                </c:pt>
                <c:pt idx="2">
                  <c:v>100</c:v>
                </c:pt>
                <c:pt idx="3">
                  <c:v>77.835051546391753</c:v>
                </c:pt>
                <c:pt idx="4">
                  <c:v>142.68978444236177</c:v>
                </c:pt>
                <c:pt idx="5">
                  <c:v>161.48078725398312</c:v>
                </c:pt>
                <c:pt idx="6">
                  <c:v>137.72258669165888</c:v>
                </c:pt>
                <c:pt idx="7">
                  <c:v>179.42830365510778</c:v>
                </c:pt>
                <c:pt idx="8">
                  <c:v>151.9681349578257</c:v>
                </c:pt>
                <c:pt idx="9">
                  <c:v>162.41799437675726</c:v>
                </c:pt>
                <c:pt idx="10">
                  <c:v>183.78631677600751</c:v>
                </c:pt>
                <c:pt idx="11">
                  <c:v>226.28865979381442</c:v>
                </c:pt>
                <c:pt idx="12">
                  <c:v>286.08247422680415</c:v>
                </c:pt>
                <c:pt idx="13">
                  <c:v>266.68228678537957</c:v>
                </c:pt>
                <c:pt idx="14">
                  <c:v>290.81537019681349</c:v>
                </c:pt>
                <c:pt idx="15">
                  <c:v>579.47516401124653</c:v>
                </c:pt>
                <c:pt idx="16">
                  <c:v>482.00562324273665</c:v>
                </c:pt>
                <c:pt idx="17">
                  <c:v>652.48359887535139</c:v>
                </c:pt>
                <c:pt idx="18">
                  <c:v>511.01218369259607</c:v>
                </c:pt>
                <c:pt idx="19">
                  <c:v>518.3223992502343</c:v>
                </c:pt>
                <c:pt idx="20">
                  <c:v>111.71508903467667</c:v>
                </c:pt>
                <c:pt idx="21">
                  <c:v>276.10121836925964</c:v>
                </c:pt>
                <c:pt idx="22">
                  <c:v>642.54920337394572</c:v>
                </c:pt>
                <c:pt idx="23">
                  <c:v>1226.335520149953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48-4B89-B7C2-82DC99F5C853}"/>
            </c:ext>
          </c:extLst>
        </c:ser>
        <c:ser>
          <c:idx val="7"/>
          <c:order val="7"/>
          <c:tx>
            <c:strRef>
              <c:f>'регионална дистрибуција'!$A$25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дистрибуција'!$B$17:$Y$17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дистрибуција'!$B$25:$Y$25</c:f>
              <c:numCache>
                <c:formatCode>#,##0</c:formatCode>
                <c:ptCount val="24"/>
                <c:pt idx="0">
                  <c:v>124.3611824620273</c:v>
                </c:pt>
                <c:pt idx="1">
                  <c:v>89.693545752847029</c:v>
                </c:pt>
                <c:pt idx="2">
                  <c:v>100</c:v>
                </c:pt>
                <c:pt idx="3">
                  <c:v>119.86830188118959</c:v>
                </c:pt>
                <c:pt idx="4">
                  <c:v>110.68655253819541</c:v>
                </c:pt>
                <c:pt idx="5">
                  <c:v>123.70937328324747</c:v>
                </c:pt>
                <c:pt idx="6">
                  <c:v>119.75174830366291</c:v>
                </c:pt>
                <c:pt idx="7">
                  <c:v>139.22658906326558</c:v>
                </c:pt>
                <c:pt idx="8">
                  <c:v>168.59140918471886</c:v>
                </c:pt>
                <c:pt idx="9">
                  <c:v>159.65019079152501</c:v>
                </c:pt>
                <c:pt idx="10">
                  <c:v>156.49210850618402</c:v>
                </c:pt>
                <c:pt idx="11">
                  <c:v>176.84963846119584</c:v>
                </c:pt>
                <c:pt idx="12">
                  <c:v>185.02323647755787</c:v>
                </c:pt>
                <c:pt idx="13">
                  <c:v>199.38085551810661</c:v>
                </c:pt>
                <c:pt idx="14">
                  <c:v>213.81048536770058</c:v>
                </c:pt>
                <c:pt idx="15">
                  <c:v>259.32948285845794</c:v>
                </c:pt>
                <c:pt idx="16">
                  <c:v>276.5794123324078</c:v>
                </c:pt>
                <c:pt idx="17">
                  <c:v>356.607919704236</c:v>
                </c:pt>
                <c:pt idx="18">
                  <c:v>400.77727131000279</c:v>
                </c:pt>
                <c:pt idx="19">
                  <c:v>430.70481507327287</c:v>
                </c:pt>
                <c:pt idx="20">
                  <c:v>82.772341910290876</c:v>
                </c:pt>
                <c:pt idx="21">
                  <c:v>214.00498879006994</c:v>
                </c:pt>
                <c:pt idx="22">
                  <c:v>364.69911359890722</c:v>
                </c:pt>
                <c:pt idx="23">
                  <c:v>456.90041721726482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48-4B89-B7C2-82DC99F5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358864"/>
        <c:axId val="1076358448"/>
      </c:lineChart>
      <c:catAx>
        <c:axId val="107635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76358448"/>
        <c:crosses val="autoZero"/>
        <c:auto val="1"/>
        <c:lblAlgn val="ctr"/>
        <c:lblOffset val="100"/>
        <c:noMultiLvlLbl val="0"/>
      </c:catAx>
      <c:valAx>
        <c:axId val="107635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  <a:p>
                <a:pPr>
                  <a:defRPr/>
                </a:pP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7635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7B55F9DA-419C-4E45-948B-B86E7CA8DE61}">
          <cx:tx>
            <cx:txData>
              <cx:f>_xlchart.v5.2</cx:f>
              <cx:v>Ноќевања на странски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1Htpj9s4tvZfCfL5VZqbRHIwPcBQku2qcu1Lli9CpaoiURu1kBKlX/8eJ51MqpK50407jYsGEge2
JJuHZ3ue5zB/f/B/e6if7odXvqnb8W8P/tfXhbXd3375ZXwonpr78U2jHwYzmk/2zYNpfjGfPumH
p18eh/tZt/kvBGH2y0NxP9gn//off4dvy5/M3jzcW23aS/c0LFdPo6vt+D9c++mlV/ePjW4TPdpB
P1j86+vrynRjpV+/emqttsvN0j39+vrZTa9f/fLyq3742Vc1rMy6R3iW4TcylCLkkqGIU0HE61e1
afPfLhP8hoWEi5BJLBmlofz602f3DTz+O9bzeTX3j4/D0ziCPZ///e7BZ4v/7vMH41p72Lgc9vDX
12dmsMWr0/uHp0fT6vvXr/Ro4i+3xOZgyOnJZ8t/eb75//j7iw9gL1588p1/Xm7cf7r0g3vu7ofH
++HrFv1XvBOGEaJcIiIoQRS/9I7ECLwT8RAx8dl5XwLji3f+83J+7pyvz73wzdeP/xKu+U+L/D6B
nt37xxMoQigMQ4alJFjw8KWLOMKIcSE5pUJE/Gt0fHHRD3H979f1c1/98AXPjPmrJM7FU32ff0ns
7zfgWQD+ccdgTiBt4DVCnBHy0jEMHTILCySRgNx67pjftaKfu+S7R58Z8Ovr7678Jd2U3o/2aWi/
7tT/vsAFmL0hnBIBHZRyyrkEN3zXfwLM0RuOiOSEYYKRpNCfvi9xv2NFP3fStwdfuOjb5y8c9M/m
CXrwffvq+r4xP+k//7z+ef953o+ed15BIxRCX0UScxlBa/3OckLehGCvICGmjHBO2f+R4T8UmN/b
ef+t5QEWb6SkDDEoiF9t+850zMUbSkLJCNyFIwAm/0emb3QJUOulvZvjP+jpAJM3MmJQZUIJUIuG
GAz6zl5K3mBKCJKc869d/s+N8X++fvUivD/cNx9/Bqs+nP5BY/kbTiWKADNGGBEi2fOwFgAoMaGH
TQgjAr3yzzX0a716Ye31oF/t79vqJ3m8/zc48t9GcwQGMYEjQGH0SzQ/c26A3jAAzxQjjGVExGFv
/myrL35w77a4b39i7Hb3B71L6BtCITcpA0iKDo5+ZmyI3mBwP6dIUCYjJP/0onUouy+de+8e9at/
Dvc/DehriH1gSC9IwOce8R1p+65OC7AYsjeUB44UQYq+7FDojRRY0EMNBwQY8T+9Wv2Yvdf6aRju
X+2fTPv0Y8G63v/c5Bd78OdSo2vjbPH0NR//iyAPgB2BHiHlZ3wAAfddZT000SiS0WcILgXA8Oep
93sX9XMI8fzpFzji+cWHvyKb/WzC/PRfhnygODAcQo2IIkopAvr63GWQTgCKogi6g+QRNImfuOx3
LOp/cNm3p3/msm8X/5Iu+wzW/vtZBgAF6hoDLhUCKIvEC5eBhiQRjwSjJMIcHy5/39Z/76J+7rLn
T79w2fOLf0mXXZja5F837H/PqCC9RAgIC4gDAmL1A+1FbwQXwHcJDz/jtBcQ7D+u5udO+u2xF975
7dP/G7e86G7faXnf9NDk3t6nn4XU3331s/kAFF48+lu8f3HfM3u/evbo8dfXAAAx5MY3gfbwJT9m
yvcq55c0+u7ZQ27/+hpgGKICUyBRX1IOQPahcMEVgJsRwBQJaYgwDw/VtT1opyD1kjcUBBFolF+U
3AOVHg9dGS5BVEQISxCpGKA2CiLWV0PBhwsoM9/27Lf3r1rXXBjd2hHMIoeM777ceFgrBx1MMhwh
kC4ZUDh+IDzdw/0ViOWH+/+fwyWdCMvqeJA+naJ8UflsI8WFJqpRZT1cuKxO5FxegK55EnbD7RKI
bWWcU64clUfyODRhqwI7V0oYd+6C4kNIzoKpvA3t+m7iVa7mIDjmeXZmPd/wUg2L94keWK8qHL0T
a7+v48WiRZGmnlW7FCdhk23rJhs3VVGfzqvcyVlmylSlTKdqM6NoTR1fhKqlP8uQsUdTAKK/Hm/m
klQpyrDZkLACW0g3J8Ha3Fkf5SpENlBBiUjcVPY2i+Q9XUqdREXFFHZ019GQq6BzWq1e3vAFx8WC
H1DfnaKQfOokv+yK0h83fq8NNWrIrjLKrWKraWIZ9loxarUqlgW+xdW50rrlqmFZFfP3c9csyq2y
VYMzWoXXzvtRSZ+917MwajFzrzq9XpJBzd3cqLmQuVof8rycFI/8qdbxHKFC9b62MRoCnAT9brbk
jtbcxngYz6ugTgZbXrbYG5UP4oKGXa7MKk64nVVl19NWTxdlYNZU686oQAfpyAxWZYs6Ran7EPHp
Hs1DHmfzWsTGbeZKmAT7ep+x/qZ0/YmdqvM6+ICtvAvrPC5qeNH67dANH3ud71ExH3vRXjWBKRIx
t9chSZZwPcUlypUf8vNpdPsABXtSFHFT1p9YF57MtDibMM93QlRIUSRvwp5ItUYPYTbdaV6NKmRN
qQJ/gvBUKomYj5v8NDh4E7HxoqnxrmDsLmjby9nWl3YmhQoXVio03/Ood4qMUYJF3ig5tI2yMD9S
ddvcdlN1HfH6iIV4VXbcNn6+0AW4KOvQ3qG1Up231x0p4qAqteocRcoWaVM0kcpmcY1avZtjXTmi
yrVyarS4jmfCVDP78qRBNFcETdet0dtG4w8traK4G48HY8KYloVOFnmNV2LiNlu80s3UqbwbkmCa
39IZv+0JS3jnTmcabbOx2VaNu3Eap6hv91U97Pj0fsxpqaoovw8KerQaUiYlER/bFt82PE+D0kcK
6ekmzHWrFjQfh9O0HfIoqaEOqT5fBpWv2Ki2PR8L2auoZw+Bt7BFUzskBYujmYaxHrsLI8O4zufb
z1dDG3RqZC4lo6xjOssuySjdOt8cB3NdxK5Fj26pVCGyk0KzRbFxPu6QiDtSf5z5+B6J6ZNgy0cN
6U81SSpZSTXPfDgi5riN2iJmVXORT+OoFuHPQ5Xx5bjkmQqDQq2D3fCQ1GqKwAjm+kLRCrINTW6z
hPXbRS5pM2X7uVxTEs6XjI+nIS02GBUnxYyOO9bch5Me1Z1ZOcQwqfZ+Yadrnp9OhThidR/7cU5w
hu8W5mZFfRc3rO3jdioKRZaFKZHrIDE5ixdHkmymb6eqGxWCHwfdAczPds16yO7OojQLelWzJk+H
Oihjn4/nxPu4BoaqmM8TUTZHw8K3MmNTDG+4cmZKexmOag3n2y4sBhWsrVFZ4C/WabgqeRGpAS1G
1fbY1MWqJofuqlxMuwCs8zYLtnI9Gx0x6VrWLuYVP86X7lbIMs50/Yn4CCnv50WNo0+biMSVMbkq
qp6qrm13fGXHZVR+Yn3goUD3e9eJWdkG1fGKyhhXOIgH7iFhliezziQt6XC1xJj0Z80UFfG6hsvG
mPK8JXaIydSKZGl9Go1tu506tK3WSsQRzd+2XfdhZZ1WRI5jss7htqKrhi3Kgrh77xoEy+zftxl/
8i2WargOfN3Coqf7fCQdBBUdlDXniK1nragLBcXqZMpDojJfPtkw07HsOqWhB6iAQoJhje7KEp+s
K2ljjjMUz6W8XPpeQm0iJPXRbh08UfUoJijI6OPCPmRlPqsZLWVsg/KEuSk4Eh1R42QRdJLaKdrE
1o2liubRqjbwZ6iDtNctespYddtO9TVfp8dF6COyjEQNcwltcu1NbMEWGIgUsSDjXbNGeBNatq9G
f1vDixr9YuJAoyVe9ZXsxjnukN+2coC/8zGLiklNEuI9M+mSNUM8uaZR4LIbEWY4gbLwHveXCDpA
3Ek9xyN/VzYUWmhjVZ/lTJEyGxWn3bVgXa9AFDseQ3wOzW9RgD2iWNKPMChvk8gznoxRdlv3VaDY
lJ21fbWnAiJmjMK0n8v9kIm9sOg+yPsHVxwzpJ94f24pfbdW/MKtVTqLhijG+g84tOCVsHnL3XwT
kupkjN7bcL0buuY9lk2rplpnkH4i7psqqYLupsvqRyKzUBVmLBQnQ6garzcrGfZltaQ9bvbBMCOV
W2ig89QddV17y3MyQ62HHdGjvysLt5vGCjoaHx8j33dxZFASUmTiCWpmDBkQDpFQOQyhlIjasyma
O7ViaNhcVp2qgygNO3FfjOttyWiniLE3EZs2GcaN8oyddflYbQQVdTzV7NQtTaX6aC6ScrTx3OOT
em1GiBQbHeWZeCRBrkSgjK5PQoPjJiRz3I+UxEKaVqHaLXGICqsGwyuFB5tCtTvnY+nVxGHNMvQf
bIRO8AG5rDctKcFbQbHPLD2dgvN8lZe56SG4QogwN/k72ZCndsjKWIrmKi+mUyh3W5/f+RHtyjG8
owbfRBE7nh1gpdwm0J06Xtw0jGs1FHgrg/EyY+y2fGtEZlXXBauaoyFStq62DPFj4UmuLEzvIAVd
m6DSnlNCIYRbCDEN2HIJiVWFlzFE6mk+mres6smWV23cENTEPgtO5tEdjxk76pvhSOJ1K7A5ysm7
z6CsiftpLNKSrC7OWrQxXbOpS7439fDY0OnKoy5UESs2WesfRlFf96h75/vqUei7UM+qceUnO4Z9
PPnCJ7gbzu26TIpqHaohPKXNKFUAGFZG9aeyBI/nIjrUfBH7vqRJlk2ZcjkOVUv6PSf9Ve8qwJA4
mNJ6nKDK9t0RoLx3w9yeGxdkqWuHWQWDHqA2QC/Lr7XLL2YUntZdLZVtnY/zKXFhiFQr2PuAlefY
5p+g86lyqMp4Jd3HTOKbeenODzCx0dHRHEY33kDt8aGE6tGbJNK9UFCkP5YGGjlwBVU1C1JgX7rU
/hYVea4GHtRq0CtTluF0LaJHq5u3E1uPmYXGbIr1SQwOyleZp20hPhC6mett5s1VMADE7Zqhh+bb
Fsq48Gqd2FHQFW0sagQNqSvfcmjsuD0u7VRviXS7sVqCbbD2T34JdFpEs9vYKGugAeZ7M1MoYmuL
YwTYN+kHomOSZ3UqaPY+KBud6iGDQlYgvmOjOSf0EfN5iMsxkGm9yi3HGGJg2vk6sqkDNMfztUjG
gPK0CynggRY7lY8923S7uV1RvNrwpKobrHoW1QpZqZYyI0cDb2I+Vl3Sz0uYBLVf03yubnLvhaIZ
SSabrXGXQ2WXvrtayLAq7/gQj3h5DHzVK1z7s2hF27YU685k4lQC5E5aPsyJzppdBEgkjWx5mxfZ
Exc+JmvexbQrIHfx+2aFSKvmPmm9g0YKCCWuZLnzXS7jtWHXUadrBXyySozNA1V2u4FM/khKAIF7
XgUkpeQSFWaKl2A9n2bW7IQDZIExwJAcavkwAvLyJfxIt4ZQsRsdr4t5jPg4xC5skoG6A4xhy2Zt
uzWRWb0dEHc7XB0THZikoVCHwyU4nmjZJ8igk/wAT92w2Jiupz47AKDGx2ztujjwoki3iM7jhpGg
VAC8bseynaCIXJTTqgyve+Xs1g+CbOcVP46upWpdXRW7xRyZZtkvkbusILGXeo25WFHCw2LeujF8
H9IVKtIAOWsLk3Ssxyp3BUrLldySFTpB4Objprlaegb8hkdAEA2km2PvVpNdtry+1EVOlR5IypYW
2Mrwweq+SSCsAHSM12Y210vm1MqMjlkPfiG2T4IGCio0y+FgVq6kqeIqcC5dh7pRGCGr8gjWK0JA
/ALLOXZVF8Z9tgRxESw+1TSCulnmdictNAQ5qX7RHBhqtKeOn/WuwbHRaNoJqJoVZqdz3d5lrt54
7k7CNlCQNkNaE4lSXfdH1QyVewoMUAca3FLth7gawJVMRRKCuqijFNHqXSBclMoJUUBTEd4u3Ziy
lT2t/VTvllCvcWEzwJbTrI9QVQFDSd2a8dNiLvOYhL47yiaZSh0Oqkd8PUJ2YBuKpyNqJnlei/Ck
tWV5Ygu5ZY0ptrrCNtUsSjUEWivdnPqVamXs4FTW6ts2etctrUzWpTkvWpanTNP8fADS1AbdctKL
LYumtAAIv21aYCmdzfKkaiacdAJd+hLI71i7KO6Xi5LjaT8mfqhu8WyGMh4HiN3ClVvRAlXJ8Vie
fX5ZS9Irjstil1mSVpm0KrRLAT3ZuU3bzO/ohPOjmqF637Vv+7ycVVhi4EHBHMezhdbWyNJsHPar
qhtyyuoq+tCY04lARnX8zGb10bQAy26nPaG2vhvp/BFcO2xp7rtNm9dBPC79qbA9T2Tuyg3Kok0+
hbu5zkpgWnLdluOyXOYuH46BFrd0nKEBlf1j1l+SqO1uydyflXqRe27Dp8LJVQVETyq4rfLyRiNo
0APNaDx1eEOD4Knvx5tyOACfqgcRwPVz4jQk3UyBTiHUp6yKa2edqh1AOkdapLr87RjlSIVO5/HQ
uyu/6ERP4W1Z43c0MlcWNU5JXaipzy/HvnmkrX5kM79qBN9bGp76crx0mZwuG+Y2hHq3ybG5DnNy
a6D0ghS2qxBwWmqA9/V6G3Yk2OYi2LQ2sBvSkjQXy+VgRZNw3oQpZFQyUgkgcerquJi6i7yI3otu
GdOgCXy6MH7V9nqAEClRXNbRrhUAkwY3hKCD1JsyMzQOoI3ryWtFS6EV8uSdL6B+57RvAeOV96Ka
6XF7SRbfxALRT0FoxqTFYQk0lheAw9MmBHrZ53WdFqZqU0unzcSHM4qWU07Ccw1EsCf0GCIvhyOZ
MQ3Ne8Y76PL1MmxmkX+s7FHdD2tMiXywVfOBcHdmF/awBP17PAWVYq37lAdHNutuK+DMaqD3xRxs
W7KtxhV6TdXMMZkBfXSHaiij9mhc5qcZ1+MOyEnZ6nMzQeUXXEVNQFVWmhvZd3u6to8TUBwp/RjL
wQMiRfp9vk4plmMylQUGutquaQvCAKCBBQQpICqTMXGoDSB/2lGFywhYZrYJ3HnYTh+ADgIYnSu+
AQUNBUFaVklYFHw3DlXc2KwEkacAAQkN4Hp77Wt0XTJcqt7NoCMKfjKWek14v8LOOiCdVrbJxJYx
MWXT77KM34ZjiTZk3g+reCymlJ3VAU2KDmSYxZQybkaASZwVU9wXmmyaMYKKCdJkZDg7ysLoPivr
8LhBbE9Mw9II9j/u7PI4VcF6gpo2FW4ajqtc3ugVvfV1pcY2ogkoTpNqov4+j4ZPK+EXMEfZ4Gxl
iaygZo9Md3HhMpC8stIBasxcYvmiyhCY1NIcA5euhVuSILQpfGQL/mAMlDLgexkImaooQXLSc3c1
APqbQ3zpmpGmWTvdRI5/wOPqlDHZGGfUAfxD7Kgarqux766qsjpqB7Emq6X+uJJQf5ZwCLdcD4mj
0SNfZZe22XA3sSId6FpvKhFt2WyyeNRhoELfXNZiCTd8Ig/Z0o9xG443uvAfpnBuNthS2ACfDann
/l2dly79fgz9TFd+MN0y6Lz47YT0t7f/uDEN/Pk8rf/Xh4cD1v96d/r1ZPbLuw4DgG+3/Wu4fRDd
v83/X8j4X45pf5W+/8jFZwOAZ2OQ7wcAAT9I7DD15CDY//sxwNeDtv9S/589+NsM4CDnoxBOBsPs
+yDagwb/2wwAv6ERHLyRBEWf53XwY/+aASAQ5wlCkYDD3Aeh/9sMAL+BokhhkgdHOCiVgv2RGUAo
0I8jAI5hCVD4Due4CCzi+xFANQ0cMCEUBLsspVpIG6qJChQvXXkyFZOOcw5iHgqyq2UqB0WX2apR
l/u2Wa9XnxnA2dENPvRu3PtdVPN2w+qtARld1KDpC3HZjh+m5a0NAEEWAvRY2RfnoRNXiNI06CE9
RWeG2BvbxhUVn6gFjd8InVRaguIKRbSXAGzg9BaMEmTWxHVVoG098HRdKh6bbh2V8dm50e5KyGZW
0+xFvPqmV0sOVJ56PyS0YIUCmotT54U/ou3Ub2aQLmOxwNABZ0UNynJzIsDMLmy2yLiHds4IcNdo
1wX60tplOFoFKtKVgpoNmtl4VNbMJ66us62JQMAZoGFR0B3y4ajx2XqSZVCsuQCZUByGA8wBkWBA
CI0EglwXFlh/9oEFRQlzjB4ghliPcW3fFY1rVd/1dVKW3bXW86lu8ptqXTZNDcJkrbFJqhXs6nR2
M0aWq2WsXJr7CcjhNDwWc/Qw22E6WXNABa4EFErE1MDoYOyVgIOdm7wBaFW1rIhxBjXLifxoau26
jerQnizV1J7pOYAhRD7OAHSbTF875HQqmhVtfG5AEPLLvWNQ32U7FEldRB9rY24EMGb4vncgQeoU
gMsDLdoj3LS3udAgTjVMxqIIrnMKnABOgKyKEN0fT0BCkxwXsLYOVFQjChgFyDZIFpqFMecoUy1e
38PZ03O0VGyLRlmohjdnpIIxQQ/8aYlq+O8PwFqqDKTVMTTA7UcrN3CiATSTmQ5pRXinIl/pBMAe
VHBW9sBd+T5ic7AhAWisi6b1zpGsSpfRQzPknVcwaedpBjowdVHxzjEQMZx3GETHbB9V5V3P+jMY
+Ryk0BLDRGEowL8QakXfAwirm0m1rtXKR9G17oGeoAafawrtd83wpo5crXAxX0bSg/YYDEZVizQK
mWVH+gDQcDXkJ1FfC9Vq8Q5w1QdkstTjLFc1Lzc8B22wXd0WeNP7rPLXdb7siV5gINMDX19adlmV
aIQxTncaTfypz2Eqgmm5Gdb8Y7mAQ+jCYMRE/EPesJ30ZkjGLi9iENqC3WJsfe95bmOP+DWwbpC3
Z7nGrCih8XNTbGhlZYIh5Hq/RFukWXmqo+m8yufNWncoHujQQJiaZI6KXev7u9pwAPVEblfGL4c5
f7Sgy2WRh/5ls+sGZffV1C8KyfkcZK6zsQtgajc6aOyi2GGNYR9meb0YAzOlIdpPUt6ZVlzwrL/h
kPkK5jBzLPK+hsEkTAEidw0Hxc47z+e4hT3o2PjJgAa5J2GzbIWZ+Q4XIMRA8DAAwsNNqOs6QUF+
PIp2F6B2BuGPwAiET+c9C953xl2A6kLiDAa6e+lEkFIPg5fVBvHSVme2s3dFSO7asitUh/MNBgS6
LXRBk5EwDnJRjs9RRW7GINo0xIaKRpNXMBEuVTYOpx4IA4xc6B6E9B5mVK5IZzrBigQ7an22h5kS
1EICHE64S1G4QDWFE0pMoAt2pv8UNMuo5rzutoZUS9JokBGcGfAWlOng2AQHJDywt11DpoST6R6g
0mG+G+AthnKaSit6ZdoeqRGAD8S5PwHN8ENJrE3zRUiVRf0SI6w/hR0dU96X26rrrgvbkY0Vk06N
XcK4LatyoxkMH10l9xWU+T4Qu06TK1R5samltTEUvDMLsC4mMDdO6tqsypEcRqDSgIZDp6chCG7y
EL8P1hnmeBF+x9rhQUfzU4bXVfVl3yZVH9mYB907woZgN5YOGJlmK7QQYLrhQErQtxF9b1lwhQ61
17LqI8tytz20hwuomXdZCGq8hfE1mDqdT42j27JbH5GdNkGITDrLudp43/V708j6ao1GBDPZ8bFa
/ZRKOelEmKI5h4EA2rOiQBuHsulyoFWjVl5CGKMF8PRIlzTnfj97Ys8Cu2SJ9vZMZjBaDijZj60+
BloOUzMMwx9EL+e13c/Z8lhVzWm+Vk9jwcMEzTBBdrS1m9XD7EWO1aD86ikg5LyMg4PQ3HncXppq
LKHtUguFBpjJyJ3fzZSb07ItQRYcexT3jtLY8jpLCHZpOYrTOaiClDcFiOK6BI1LAGLNIERVP8jh
IipgwDVG/XZcgVu7iN2HegqU42uf2t7D7LtfQW6jgVE2lz1QTEGAjEIR6km4pmgM7ZHoYdi7HCpa
j/EI/4Vu7EA7mi+8O/L+rJPHHFkeTzn7UPbB0aJhmJ6X0NHhXGtaNtAWpl72F6MAjRcQ/44R/qhZ
cYlKxOJJ+Juuz62irJUgtYdPjq5VnAH/MixL1qqadyVp3pGO7TOgqPEog3dDm+NUrMMd9iGMCdoO
x3U25zEHkTse4Gw4zJujOzRUj0jnfTxLdmoM9JwpI1dUDvSg0cLRg57dw/GAEg43AK3uoRVXHMhB
K+gZwu5ozkylyjK76vP+ovHTY+DIqXGGp9znR2gSt2sHIqz7/+SdWY/kuJKlf5EuKFLU8irJ1/DY
14wXITIjQyIlitpF6tfPYd7K21XdUwNczDw0ppEoJBKogLvLJZrZOd+xwCkk2M9+45jyE/bOB1yL
glp6mgucIxPHceRN903FnwqqICDhYy7tKNK1iE5lSD9Kar/aiaF4Dlu3myvYr9EcfWnMFft1w3zY
e+Ocz15/GmJ+zYl8ncZWphxT6oohGELfsqRVH5xDvh2jyjaoqNMxMlBW50m22ei18AbL4mGIxwWj
EG670jN5NPfdrmByPA6dRpNTlw+yhwPJMD1SeN+WH1vKTk3RTymFvZvSwHz2c/ukSjq9/r8aP/47
Dxax/38aLP6UP/rfzBbuZ/+YLUD0gR3DEEDgtETg2/81W4AUAtMDshv0WBwmPoDb37OF/w8QPwi5
cYIowz/JzT/xRbi7aeLATuLI/39ntgAo8V9mizjA7BPxIAppAL7+r7NFqJtYrJtpsr5djX/cvI0+
ll0TPJVWXE19hVsnnDSmAuvvuq1Pjuh3cG4uS4WngDVZOXSfXcOaQ+CxlyXpy120hCZjoV2PwhVK
Wtf0extMjzXE710tg2bHRVFhZmkEHkZf6H1Ix+myqfBFdWVwW1JBHyPGJ2AmUD3GiYisj6NTMG7V
wdoehkNjBA7Jhe2LVZg8gAJ81sqXGehmvBkd7QPM2itaCQ506DzF61USRHcqnD/mFWKcaqZv8TTv
PZaUGWaIu0kTnnmdvLEsefQ4LSFJqms2VLfFjPOtbnsLImNpj4ZvaCaTbdpZDiwj6aN25238yyOG
H6iGKApnqcwIKeBS6zULRnuCWw27fG77PGqACQiq8H9125OpGrTbM4iUjoq7eZ0OOpoOEw0/dDA+
tANUMy43ACCN6a/tEMEeLIpDW2G40F0bZJPGe4m64N0r6HmpzZhHPjrWOuiPrYyWFCryN6PbQxcU
p7ksOeQxctGLb3Hqj/2+iZrPmkzoQ6CD2JbvPI3+s9pCntFae+hk9Bvkv2PANpkBObvviX4dk+mB
6A7G97yQvHVHhSXdk5q9z1AOCo0ijsmuac5FgaEM50xZNS+hrY8xzp92rsFduSMpdoeTTmxeu+MK
zd8CCqB4mNxRFpAKPV9rg2z2q6Mn/SbFDHAIa30VuqOwrAGdJGP5ObtjMsR5SXvo7IM7RY07T9d4
hdbbFV+LO2tJy7sdqLoe2Jz/FYz8Q8/JaWgWzHvurMaBfKlC+gTt89504qzaCtrlIstT6E56WGVf
/coex0QdVdF846gHbUTOPupD61WnzhWMcqHXLSrIgEpSzEOZen38XLfTaWP8ZlTE5mFXPhtXhnyD
cU6hMrWtjtOILCydUbXWpsT7oeG17wqaj8oGMvFldKUudkVPufIXTBZNA0FrEifTC+uVv5tQLT1X
NhnqJxrbNwY04ohvPKdEvhd2qTOvF30qFXRVBiYwR1ETuUR51nPx2aJcT65ur66C166WI3Wzq1x1
31ydb0Ncq8V/90jNsgpmqEaPkHOQhN4orifMTkLqDpTNir5hCkHLdHik4sZMp871F2U9432bYkZj
GpA0cSQddx3J7HqTxXUpoetXoDp/xP2GR812h8j1NIPrbsZZexdRbU02NpXa+czcTeh/ItcIxa4l
Mq45Yja8LvBIzq5tGlwDxXlDMD6jqTKuvZpcoxX70PLXMIQ/7tqw3jVkcETuWAWXrqLtAFUazdvi
2rgZrRhU2hgd5Uz6vEGzt7br58bDh6iIkkdG9XYgngwyPrczbmA0lfAZpn3bSpVqIuML5Kt2pwQM
QFI/NzDO3zYOKzr21QgDrKH7qiruV1BLoISSY9FBCvFWiWNxbpZd4cc7eKPBXoWyhWhTXJMmWeGe
0TkzKz9r3NTp5ONB8evqJDQmlHX1zHMdFfLACnzhG0SgK8A/35oE/vLIQ/TlGk1g0vr7gIDl2KbX
rZzu9Ix2emBtukYLagCFDSICTHJkghKra/Nz6Nh06weN3c/1WuZNaJM0kIkPirJ5Gm1IAVHqfRc2
p6qZjosODlWyoQEt5vrJmupH5ZsH+NYgRn36tOke+m43FBkcgM+CrBEQK17kc2TMWft4Jomoqksf
oe+BR+MfoLazvTYcKondvtZO1DuYD2MKy4IcRubTLKriRwGs5zwycsOTjgF39L/Lln/MHsAuLTEY
1/1c5HChl1Ph2/vR+APUav7gK/UG3wGkSQV7rObNWUTRR6T7I217uWdjB2cYxECoxBGrJHKYOfD0
9VpnOIjoUVXL3VD1X4oXJMU09WxJW+ehmc0ZamG/S5olvKv4iplJLJCSNk5zOWzfxcxxGM3NeSJg
dBPlPUQrv46J6dKa9HzXoLHcL/3AdrREXYYLpjPKNPxoHctjs+ASCgkfXkbTdqU1zkfUyXEfj1WV
qzIBx7Py70kEKSqlHpx5H5B7zkn8M9y6C12kjz66viyTklk8TdeyiT5nMy55xxKF67KVQFqgNaKi
/Rjn/vvCgiYVTVd9/x/RFEKb/Xu1effXUJYDuP8lN8f4yT9aQoecBy6TA6MXfzuw/F9yMxoRCno8
iENEuX0kdn63hAiOcI4kAvaH/E7y/m4JfeSbkZiLIoDibnNC8u+0hDzBi/yFOEcuJQjjKHCp4QAC
tiPS/0ScbxsqCwCsIeMtea5ETeEol9DLkuA7i3sQOTUR+TRDJy0G+LzlAEdu9FIG9B2gJ9hmuUaH
IVx56vdJuKunqb10MyTF2uJEBhDxEFhvgaI7frHePhqrMoHrAXMXc/PcBD8iM1wxN0ijuVmaBJhw
Yh7WYCzTdkj2FZyzUTOWQ7R9qyrqpUaZ86LKQ1uU3VMZrzd2rt5HjVpDDPSysJFgxAL1sADKqkBG
ovpEYzYANwCGDX+5IILBdVurbF2Sp7mwN2UAgHZK2ItfBdcLGSxOaQG5Nxa3ngZsSXX5ZOrxqR7Q
uvSyDgGyg57iW3AJoxb4hWEt0JH+ZxO2H1KBsB9QE7N21H0mA/sGGPCK1Ou9DeVH0MUQDFtygE81
XGMuPNWiPPdKfEHbuV8j8b1rR/TBgwXD5TTCtu1PkJEMSDTBUQfJWzD5DyjBM4ymuMqSFVwd8YFG
mFlBbfGgv43i3FHw/L1q/WuvGL4CIhkY5/6Gi/m9q4G/zb0e4HlKikNYXkxME8AyKIuwzm9pgZZc
ksctJOBthxjXk8girQgI1HINdboM0wgrcqJZ0/VX0pXObZY/pgnzNx/tU90uNywQP9aiW7IkKpbj
1kM8Al6UQByLTonkjuRoACbC+ybd9kamskjjmD+Ihvp7oZNLMjQ3QVw9h3x8COUMAh2oYFo4rqS2
kMU9rz6Vk7kVsTpCStpSf8GAwtQK+rsuC2ihwacX1Es6Vv5zMZHyyo7rJ6+1uAMMZNOilC+Mmkul
q3NRWZNJjwdXUTCPOQgJg+85ghBhqs19gBsNMz+NPLi3db01uyaE9cp5cRmMaXMwON+jvvmAhL9D
eIMc/bUlGVj+dl8vZk7rLfB2m1BdviCXsaO+X2ZwPSBPY/S6phURu7AQ16vxclXPN9qOhzkcDw1Z
d2qDLKgoas4WCS/tAoMGWfjfNlrWeTQEaPxFKAF6eE9yqtY8XNo178p4uq0hLOA24lU+dfbWLyM4
NOJYj4C06ZQ8hxKWMXAXmrII3kUR1WcZg3hXq2wOkM7fx26YoYOHsJD0Up3MOEGoZOHPLULVwoB4
C24XAA5aXFz54DMC4t3hjsgV9SE8avFUeXh3cGJBV/bRp+6q4xJ3JzkC3SKWQ/UHXQwNOcZDSt/9
YfXTqG2HE+ihLqMT7jKOtj6P4/W0efDAlOfdVnL9smMCL6xRR3/Ag77QVeY8WvMe6YRr2FZiT6oY
AAe6S6MxVhROOZ6baC8ouUqqskFhH56MU5mJ05ujX8qz06Bbp0ZjGPtSkKe106m7mN8aCNcqEK+R
U7Irp2mHTt0OIXO3kLs3G70YyN/G6eAKgjhxynjvNHIu9ZwNkM1hbd1skNHlAj1dVfFHAIF9jhCX
GCG5o+n+4VF+P0GKNyMsAAVxHuD2sV6BxDnV3jr9HuDzXjBzSz1wEWT5VnfG7MN6gNYP0X8zgHsM
jftd72kC4wXia+1cAgu7oFni0bl5WG6law8KEU7JbpRDvnJ6JDAchhlWQO08iLYsPswm9oK3z5oD
au5wLWq24OdhYFTOyVCAJxHAMBf897jB7FAwPZZlsVnFxB6zCsEQs+yQDX+XhL/huYA457wT8LZl
vsFOaZyvknANjRna8I7CdOmCoUktbJjqlx8DY6ZyDk3jB49w3wAybTh5S+fj+HYc8tp5O6NzeZjz
e0I73nAYQNzzLpNzhGiNxp86lyiBXcR/+UbOQRJyBqPuXCXj/CXfOU09Zd7ek8llq03/2jk/ijtn
SidgLbsy7Heb8622VYHvhsi6W214WwxoY7vhUTf8sVFIMM2+vok7jHWwQINDGAigwtZanEJSwJiw
LGudkRY5S80jmLxmZ7P5znCrDb5oy/r+KmDBdiSs0tfeqNd9IuX9Oi8aeDs5lbK7kop8W7b+Wuht
b6r4uppUgMF/AWsP6D7Bk08jtVPK3/cOAa5A9YFUywSaknsvbA5h111m6ORghp0YMfbNYRMkE1GA
WxYxj1TBl043NzCRul0zMsrHPmwYOPzhpfC0Pk6rr7IArHrmT/Ya9jNA3y3y0iIY76MpkbkWGHui
qjy19fog2xI5IbeorVOAEdchPnd1EaecwEeypS8uAD23nV/zt4FO8y6ZzQdMTbnrNKHAiYtbVaMW
+mTbh7oWWdz6X4g/O2K1eeaNeYmpfS1I8+xL+xaz8G1h/k3n0UdUiRMr8dEXEb0WGpIG0FLfjUPX
PSlxr5eVRVaFL/4usjyBxwgtpyx7Ba7Mq3cKzNdpXi0KKDftBU4exjmgQltwX6oQeTccKUHd2B0V
5sOj7Bio+qqDG4oLC0YzUlGLW619mIY2evERtOuXPnyx2HWxg+H9liCbkNVNj+rneVD+ldrNAw12
aznQLBiGoyhg8Ey10x6a69quP0ZWIw8wiHxRwbnnTXTekGpJw3miezaPjvPNsazpMSnk/VLxS8uQ
i1s7QFIa9sVuI3B0196kOJo/WVW8rwpFgkUKgDj9MrO+SUz7bIryZp5WVBRfIRtE9MO6VjdFws9m
4E/z5N2EZFjyteruQ3wUaDv0A0/Fz1j0z5OKblkkX8Nh/aZWDnmt1c+rRzfYzMWxikmTTmE8HE0y
3rIRhlEwf/C1hGce0yPT5XCArxdlvvQkdnT8xxqK/xsY5r+1Gg285O8Hj0cXPnUzxJ9WSv11+nDh
ZEwniLUCaUkg92J/Gucs8gkU3z+mD4INhSykWFHo6BXi9gX8nj5cFJpRbF8Lfm9m+z18QMXGIIM/
7J8Ty7+Vdw24Gy7+GneNgwBYCazfiIcYlP86fBhdNR0L2yZrmFzyGKTWcQ2j7lDFml8nbsZtknLa
rz2m0tpNwHYWIyI0E1KYXNZHCrgz9wRmZpx6LuxnxXPjxurEDdgxJm3eV4+msjMcGnXG1eiRCvK/
D248H5ZtyoQb2as5DO8MqQa4QRjoQ4L5n04eUnsb6BWBU0yV5k7MjB77idRZ57QBX6OXiMsjg2gQ
OPXAdzpCS/D8zsWHhMDQCHRw0JmgOWz6rYUIAYlvyBQj961m/n4M5LkutiIvZ5jFs5YAHXj0ISFp
hE7bmCBySKd2xJA9xhHBmN4pIZXTRKBe1rt5RA7W6SXGKSeYc2AvNxBMfaer6M2KFEkmcy6Vh3K1
EsRpNP+kQJgzRnEJMZg+DWUjrppgezCQbyan45S/FB1IO/46H3H8n0LV7Qen/TRB+8ScGoTYp5mC
KKWVX+bdPNp9W4n5Noi3nwBH5hSfACgIrerUOKGpcJITPMb94s13FFoUgyYF2W8fzqJLyVhsae2E
qxYKVptE69WmIJAhYCgPRVShxZf8HoYFJkPoX6YB7G43So9etyFKJslTV5c3jdPOiFPRsEVr53ib
XeEUtgKecaogui1OfUME4D5QI0WTOIxgiVCsaqfWDbF6biHfxU7H0+MUX7TT9iyQhL00CKn6ET4W
QjBwJL1lOxQhj69HP4I0ThHrARAbZTOcY8LkuQzopXCWsoS3jG+2QCtRzjcVfOdoRhjSd1Y0caY0
AiYqXZxRDWmQ7COyHQUXL3gVAz3Sq3DbNOdtQ8KjB6HdJiJGCVTFqVB6Ayflj3tQGX1eyLXdWVba
PVw9CPFlXeZIbMx5PwHKFeiAiFqqI+zD4dgv7NjPhO7XSr/MyMZl1WgMOoO6STUF8ImRXmVe5D2F
fgUfdWLvFtnadIBLOkL4PPssPCFlHey6pN/AxVaXdnNN9epHOVL0PFuF9faJnXs8WhpBxYic2ILy
WjCYp0h5TTn3cNSzKekOk+/XyJYuEvKW/IY2TqOTlTqHVMzgk+jxjJDuyzJhfm9nPeWLMcUdCKop
R5oPpHhReZe5J8diMdcRK2tEARKax6ZF41Nh1G89qnAoTIDOq2Y3WWACgYr6jCLXagU8FDt4UVqL
cNgns5xzXS0+SN7Ez0HT0Jz3rEBojLU3hBlkL/gYHMtkVjBoQ+iiTFpEmKw4Wcre12UjHwDMmnxM
4jf40+IxWIty19E1gUM0DVdFgqZwa+r71UzQgaP11mwRotMInqRATvMJd34+DgzBZdjOu75VSBFt
7ERHIEpVxJ6CInihbEhg9E5N2vXIcSTe9BkXNaajWaBtSkKVyxVRDw3fKw6HFvAFQ9xH9sh3Y46H
YI9A2FZMr7X0ZR4O3tMKNcBdrG+LhUO+opHRcOQQlGa4fKTuMyLFAc0cXKixgx5KzNsY0Ncl8l5s
AVZZFUMCyIbdDpS8VENbnFfWnLy5eKiKMU47Uvn7zQY8LRlgZxSodidjwPES0oaUYZmtzGaN53V7
EhflaUZqD1pRF2QttcjhdQsQo3DMwho8GZ7Od2nWx2QK+b2K8Ta7AUFgH6j/je1Cig9UH8kSQBkR
IkhnRPkzcNk630ZyEWU5OnRrjzygRKJ6+6g6ffC4rZD7tkj4l12UgTfClAA4J628Egg0Jvyt4C9h
G74jHoZCgcezR+YgJXZCVDA0XZ4kdZ1pBOJuChzy0VZchInRyijMYZiOIaBsYZ+NobqqOcoQJPzl
bk6KXTSPWQ0bOQNYNiNXQPhuhLKGOQxOjFHBga+svMMMcd9KBDa2Gtek70Apbuj1MUkvBwCMc2pr
+zgPoNWGivhZWyenTZUiExrQfjD1e79dWsSoorsWRJcYNvRtZYW4eNVe2RVHuK0TRL6KGObaUL9F
DdLO7UhM1gVNlErPES0ewMSR9q9jZJA+E7pzeVadYdzEvVmAW+MHMsXPgUEQsez9eyG7A/Pbz7qZ
33mNmbeay3WXYNpoA/ChdHTd7RZpwFZ+hX0G6x3yoY8klMDP5G3hrz913MZI24qrbZpvkQTBJKgQ
Na8CGLB+C3rLgmGXaUzX6cei5609KSx8MCdN5wFHg1eCLmn7A5V4JmJ1V5tI/mVd3/+3bSV6vL9v
K28At/3nTWN/bSvx43+0lRQidMgwDkI4JpQFoBn+JWpjtQoHDRRgCwe2b/6Jc3DgNdAIrF7mlLp9
KX9mqIFiR3Ec0TAmDvv9d0TtIMaL/Oe+EuSs79OEoY+lFP3wn0XtPtx6nrQwVzcvvtEVDP1VjvAa
jY/0psacN0+gUrmbs1B6kxz5mWwweJxk0B2KwL6ga21yUwEv7jsPYReFDqPcZJ4ADWwdIzgM8OMb
xw3WKt5vAAkxWWPpwzpMqe1pnPqrYnknC3XQoA+p2F7nEZq22ZYXjUaWVFGbUxCLHRflXhEvvowO
Z9TgGjvwjYkf3nkR1grUvPjUTtfqnMKFtHE+O82rs6pL7doeRSn8LIntl0qqOxZgIo8gmfkRTDDf
qWiCxF22TMtw4iVBYg9im2yKq8Kpb6bBLFb69U9vaJHg38Qx6nHuy638LJ16pyDjITbsknSYGNu2
vK7a6LOa/SBtGQeQDBmwRq+WQ2p6DILiBpPtkgP4rU5TIOxxchoiWIZ3NG+IsS5Bn/d0Brw+xBRh
LyiQBfWeEcsGWOjLI4FIaRS5HZxqSQwOLu2UTO40TeHUTWSWnjand5bdNIEiJC3YSfsGvgAnerh+
9DF/UxzBt7GZEKpD9z1BR1Xxelmj/rit5hD14RVzgqt10uviRFgNxSGTm+p2pcbxIZ1YG6EhwukN
/4E4KVdtyj82UHfB/3741v/eEgpW0pSIX8J0ZxsirHGLrHbrZGKOaB02A2xpGwV7sXRusYCiJz4O
PwcdFjthyE9vgpblOZehKMU3awe07wM99wmW1QB5mHZMNqeiNCevaN9jgGB7PiBwv3U+eu1lu2sC
iOHVFmPQadCFCNQ81nrnXnYyi2a3KoRvoC6Fs/Zib0xjMT3h+80SIg8lWGDoosE9Sho9GFF8VrS7
9jd7ZYey2oWqiLPIJZDjsNm3SBGlsOOfYRO8tJgAsBMAix6ohaLaTrg0iiHXVZDL1BR3/oZSxnv7
E0srvhR60blKPkhAx0NY+GpX+vI+kUmMWlsgyhABXKcFfNCwv1aV2wSTdN+xeONDVqjUbLo2Y/kQ
KWkvbRjN0O2ivFDBm4/3j3sRAYEwGJxvQ4d8MMGnREA3jdyTvE0FHBTutWk0xy9DaL606rC/AJwL
RaJ28hqdD3i+uw27lMppg+YVb7hkdGE75jV321DARZ+qPGnrU63D9gCbA5s7YnVuRY21HIsm2WSC
Oz5gd068gEdh04NMph8JNg9kI9b4ZDUHsBD4DJmgBbB/Ce4w32AMm1ECnkjiTGCSRc3l43ncRkDv
DG+Otmg8lg2BYzbOe9bNO9AFx3Wbbhq7BLsZ4cM9pzOMW+UlLx3vEzSq7Q+0rqd40e8V+lhfDMfY
igMB8FBv+IJ6390IcXGWFhtHSACDTQ+h7zpoALpYXrfT63zTNMtZVOR2GXAsaQQkUfuBf9TW7iq+
9UckQA9yLZ8bjegcRsaT0f2+HA2Mfh/6f/caJzyHiI9L0fVH1Zt8Wfxjubq9MNxeg99/KSYFQId3
fVYmAhN/AUV7otiwUpXxmY7RvhTfi8Xu0WofgX3eIR4Dbqa9QCheIV+rfDTj3l+xb6nENGMLePZR
fxC+wWKK5L1rfCx06oIkBZHwWsgox8KgS1/Gd0jS7kW9XYrQu2AJw0tMCmyuiLtLA5QMPljVn+C6
tDlLMC4uHXZbyJJ9RX5zqPu6zafWR4hXj/UDp94LQnQ/vCnek264KJdHDr35xizx3jIPpG70NpVx
tZe0RVM7CDRj0jv65YgRnzc3vplfgpo8CKEUjsz2oax9BD3xSYpN/YgsUXu6xh+rIqepHq+xXfVU
8fE+iXWS6bVFaD2EBYjtActeSXIYjPg+VwZjpLGHYA0/wsSy1DbsCtLukNnRtvvesw/gcN8S0X4P
gAXkFtswDginYwOTnX8WzaShFmCbVAI7MInliUqk06awfm3EikONIwQ69QNiRmG9X8bVw6oMER9W
bONKx3iIzpMEMjxOguTwA9rbFnmrzJOgoswgboVCdk7GKLUlFsqnyzTdDmAmD1BoVBbOSYCbC+mH
YCE41DDv2pWDNRLxB+SG6DDa5bss6d6rm1zFBcwinbz1pfcNxNHj1EGgxjhNr0sf27cgfnkgGbCx
SsUDelI9n8ulBHevbYRHIGHQlEsc/3OMN9QXz1JUEClDNJECNA8bcVCz5qVti8McJ68aBBFQoIsA
WhtL9LpohPaMBI8DqD/43NrLCnRHSGvwQ7zFLdwB3Na+neROYkLCoMIhXWzk4rfypa7WGQ8BDCeL
TUT/I9RNbLX7+zb0l7rp2sy/VTfdouB/qpv0Hw6rgGqGVXDYfErQoP7RhtJ/UJ9FIUFS7zdT+x/q
ZhTjN7Yg6fXPXcyAZH/Lm4jy+VjHSVhIoZnG+KUuvzONfxkJsMfwj3//eZ0fTvP/0oZiDz1ehmGh
YEDwon9tQzF718DZTJetTfxtsriPjW1ug2RDbfcFJt2OFv6lsIm62LKbU1PKwzKsr34QNSIFrBhR
ALnFF17jNmn4JTLipQRRj8jT+H2g9GOqVwaMwfuOTOk7orIUFcXD5iRP79UwIEo2QYuvQaGlnLf2
vNA2Tket5EFg/RhwIvJzrRmMn2GEbJOPfVGnyaz3jNOrUdEHUcdPgT89GEpe2VaiV5L2tYH50hjW
ZfU0J+e24jPKLFK6RuM4LBvuFsDlsJJfE9FBQZLToZ7n1413R23EI5dBPiCyl0Zj+12RKA/D+UUM
y+u22cd4DLq8sX2ZMo7pfuz8n4tGCHKOsIfPjzpXXYY2r9RyXq3/JsXIj9isNu6NwLaEsf0Jq/4R
Wut4rM0Cpzau4e+ZfsxXQfS+DgxogAZdEBQkBBpi1kCLArQ8WIguJWrhtSHrSzOaJYMuAG2xr75Z
6Ac46Spy6GXwYdkw5cGAuDjp4JrHnoGj2wT3cgPjbCwiOQ0E593gJY+qYniD2tyGYogAA8DjSFAS
Q+d6xM34sW1ivetl/Iblisd1RJSm1Pq5deaJiOy3AG4K1/w2gbvCAvlzaMiH/dXAV+195IwYICg3
U82ePDg0zRQ/8hmES10l36cSRcHCzSng6li4Ow1cnt7ZPWsNfhr+D9bVflbOEILIkmsLD878Mouc
bbT1DPKlvPfhJxHkxgFEHCNnNBFnOfVJHJ5XuFB1sAILgi9F2u2Hgk9VFewMjcjLQPZhG4+Jgx1z
1lbsTK4GblfhbC9ATW+hMf7OYoXdC4CQGwOLGnvA2ofY2WbNDPStd1ZawJurkrGj8rcPrQZwzCG8
U7t2xxk+HOHeydjlbXAG3eKsutaZdr2z78oEREy4YsMkQtjJjjubr/nl+IU8+UJ/hY1LcAOBXsIX
hEEogxDIeyV3pRd9R+77JoGViIDUx2jrh7hfX0NYjYCtn8HUg8ad7Ffk3Eg+Y2ULaIWsTyhDwJxW
B+whkzsTzx/gSucdt9FbCb5o12+DuIAGnzPt7E/Nw/OkoLhsdaLyRSdur9P8AH/4FGDr4M6bApmr
oL+PnLU69IAfKNxW7mzX2Rmwmk1YNrnwp7BI4ODr6nH0BXKXQ8z3YoM93zkzt3K2LoNSHDmjN5mx
0EaVCpMWXOBItIfK2cJDqwGhwtFwhrEqCXoqtav6BTsAzY0l5gNrVKus0eG1hOk8AK8dfBTZ2NO3
AX7tlxvi7ivZIWiD7hI+pD/fexFAAl7UzxRx02hofowuf1o06g1vKKuEesJGn3c0X5A8XWZ1QHh1
dSnWyOVZgUkKBKCQccUesRl7XCYEX43LwE4RHtChUPNB4nBPpcvL6sKGyKQiQ2v5gk1ALlerCt2A
5EafuMAFuGpC9iMJ9Gf1K487Ipk7uYwudp8/NSjbKSY4LAtySd5xMvsK0V7bzdesUI+9RgJRuPRv
F/RvGnFgHrd1ylxCuENUeODgKlZsEGwY9FX2K0/s0m2tAMItsbu0caljSHn9CS1aAfTdpZInl09e
B4uDrrKncWPt9QJ5fje7QLPbV4JdCleVAUoAOX7KNMLPdRw/xAhDe6tBQrTS97/6u4iIe0x/LbYY
QWqMpugRu/36HHvZThYxj1z1OKPLecRqoD7Z9oFRX1AG7+J6NKdYJO+DtiewbGLX8OSESrrDpqq3
4n+Rdx67UaRtFL6Xf19S5bD4Z4E7uBvjnGBTMthTOee6+nlegxkbG7DxxtIICTHTobqrK5zvpBex
m4JD93qO6NjTi/adT6PNgBkei5C+Hdry0IvVJcv5nTrw9n2DtqYUvUEtD6Mk4hrouB/smpOCAo93
Q+sukHoW7RhtGsMEZlnn/ejh5lbaw8oqLotM3wsJUq6sItsO6vDBoiCORXayTg0bo0FuH7UlralV
25K1Gk+9wAdEsfj6T6AoSK+foyjwyb/t2A9ZPF73XRwmqwTyxhUKJAX+f4dPKvyeadiszWVKmmlC
oN3BJ5AVJQi0HSAZM5vDAXP9C59MF2cq1Jv6dezaS+CT4Txm8TC5OoZqIF8TmLJ/YPE4ITDI5ehR
CX8txgQPatvbuBaigfTsgMXL6J1DXKcZqf8iprmsICyoD9dar7VrRVSSLpi85VA656HjXqo+ZbJl
bG08B6eja4x0Jlk2zcmivLhZvGhmGKM8vphuhRkUGtNCSHHiPmHxmdTvKxFz0EjCZeC30UmN0uOJ
5GPiQr8SkcCZ7GhjiDDk5XgdaYHKUA3JXYA1K7KWSEnmragk8hJUiLbIRXJyRXyKRYaaKDGjbEBv
8AYV22JUKi7NGHDBgsvAHEkTpnBNtQ9Ll+h4EBV+2gVWUhJ9xfxB17XdWkQxjI8EJEUoG0QyI+jI
v0RGc4L8vBJhbRCJTRWxbTKxGBll9rEQo0wjkpwu4hzjlxxqNi3EtjwKtzPckHSb4l9MEFeVuuZz
zA5VW/joF7HKtRIiba/t+xmzrYpAmLsbN2izreGj2oqIOPnWp6pM8TLG0ZkuQmMukqMl4iPGxegw
sqyrstlUwYzFzFOOY73Mt6OTE3oCX/k2NXfxUJuSQt7aDtxKJYzJpCSrRDWHy7LMLkgPKYBOar7y
qi9WjqZ3y3KCXArb8ZMbt0dxHC+GmvvOWLWXjsKysnGqaoUNZ16HLfjYi03cvF3pE0MPNqg++crt
2mqJxEZjhaFgmDJNe9Oo3XRANca44zGCa6EE7oZ8Tk+yjY11Ri2ut+7QDG1WtGmOblUfDn54guUM
2BXpR7S4ZRRf52eGrVhLnZsCyvYaxuY0TpGB8kj9GEf1XjhjYTU8/TBwus9l7e6qVndQ4MaD2q63
ADad7gt+N3qdb4hQBTtpZa1as9236+nc72n06Og5fhd3HMLUAeGSOOhUA9qQBsDS2ERA1jzDSYhc
0rUpVQf+mW5Tp8h3IiOT9khi6qrGP5BHzWVpmeXuOCu0OrTt2g3JT3cGMq6vdlsYPm+d1VgxKn8O
QYupsrAyVgPTPK8826LJABgkP3a5cBKVWk9sX4qV6Tggx4Mg106n2LLXiFP2ospBIswO+mxO9PKG
IU1cVRHtF5QUH5TmtJ2c5HLsWHzj5cv2qyDxF1akqEvDqufdgLwb+Zz2xu2JXrRx1a0td1hOimqf
m4r2AccDjKY6IZJNNWryfND0jrvTV5DvTpitvGHqlprmfyL19ZkQ0sLMfQyZU3sUGXq+xKNKct5P
hvXQo4cNs2McAf5wxI9kkTMnavFlVcFpNypXxWRslTz91OX9tYVf9ZwNqCuiIvT36Uq0UFxEtmLy
0o2XBPMWJBce9haJI0unIc6BaMGyr6+zluoXmqkrSmuxmyNYeNRCav4a/RSXfDsZqyqiF28urEvD
xSZcEJbZhO5MJl2ttUVfxWDZ3jkIXePQG5wzUoDX9CuQ2atoKuxwSzeBcT22xU3bpBjGlSXWoByH
N1lit3L3Gwu2lT4ozNwJfReuY684GU58ZXiv2Wa1akv9uHUVGgHqQ5z1NIE1RrCefHqu7C7fazQ9
PjZLLt9oheNmiLp2FZb4SKq0zDbK5JN46468ocupkoH19011IrzVX/R5cpP0/lGhYhOvUxtXBg0B
ZdmfZKIOq6ITt6IYz6IdJ6Ii98jJSuyTyhSFOY/bHVs0Z0VHfaYrmpRCXWirQLRpZwpO8IxvtNb3
tgqnS4aMnYqePYqyPWfRRY3UbYnmnYv6XWf9oq77deBMzY4+2iGNLJlOCDTdN8KGsl3lYy9yOrTw
Kc3GMTt+uEjaJFn8J/AK7MfP8coPA3EfIhZe+R2xuLom87E8R3UY6/ov4QN1Y3FU0tJkqwJYeM09
xIKRzXR53DZwwj1ALLyLyx+6xWTI6Ivy1YbxGLGAVBAxTdMxEU8MPsR93bHpugYBoSvIbNbZAd1P
9FJMRr/sqarocWDRl1Rkx2nEjIVeGi1iojdLyoNoK9SvO2m96Km/aKQHw5NGjGaoz5toGg4HRjys
G2ozZllhNBRp+GlkfjSlW6O1yX1kmiuWb6PfowhI2XUp40illaOWfg46+aA9qewI0ChMW7v0Z+IY
ikmpRxaddZR8VAoG7FZ6PywD5UqTLpCw9bSdAOUT/bTdoVkwXg5EJ7n7upskiw8I8e6FJuUimdSM
mAnd9J1Uj0RcDlY4Xk5UDFxa7jX0v6V/Z41YxKW6JJESk4I2ky6d37vJRKGQFJ2wGuYi6tGjnPeZ
ToUNzhUkmascxWgnCNV9T0uMhd1pyjabJtKCQqmac1/uOkZlrBIhXksnj5dGRme829EfqnKL0FNU
T8rLowVLYG6EtP/osLmYq7lTEUru4XkLeyKc4F2wJRaX6XmdsaDUUG14Ozi6Ydqpi/KjK+Sx1ufj
miCPucyFWg6FZA6IBlOzTa+TENC2UNFFjsTSCz1tQRfteDDWJGCo8vMuc6Gy5yJZUGyyylqwD2kY
4GoU7RM0RLYUJjwPSzjxpjpwqEBfjxxJ7xphzgco9FC49ERYdYK+dNNBtAcY7Emiwr2TH88PWuHj
O2HmW+HoR2HrvVveXhj8WElXCASQRQpdVIBprlhpfoFpnuYvJIBEtICwbE517ubvwCs3eOcOZruG
8Bb1QBYSCx9BYXD1yxqBYRalwRPNYUZ8mDJizhZyRAwftvZZJC9RJbH42fPaCnx65qNjLt+rmARL
NlLCS952ypyjuGNaR+bNZ1FbXDAVIOempB3Dju15JUVLQcl9hBiQqZa7YeduvbY7jmeYrqHL9ssW
SyK9FgiAobqHC+QLt8D3uARPlJwjls6YpZaaBNYa5wb/wSo3SVTA7L/zQzxCnITXc7amTrFadbNl
7BRV8J7U5XtVifoFOkKz6d36Q2JSiZuFVIbIooFGe1a7MU670eI3CP/GcoIm3acfsq5naoQ+sQ6f
bAZvKNaub4Ffc8puduIyO7C9HIYxspsjO/MoCR8dyDxr5c2UDEUavf99Ep3GPuH6eXCTHZoDb3D5
00PdtsS1gH2BA8WgAQRbgvduTkTImI0VMvlmssr9CNiYAR+RbCDMAJRE8hDflXXNpIxl1pRnkL5g
T0CoL2i0B5b2U3noA1PNAPknAbhCxsEexYgjY6X35JzsjSs4VxfE69rxdBDVg73xzdZcm+Y4LOHr
8pVhhJtKoDMFwxATA4sZTYC1WrFrfen2LLPiYy/wO+RET+L6iAzXJ+aYcK4LVJ/tgnyxwHdDgDzV
4hcUywyXFRVbpYB9S2C/1hjbJMQ2DPF8E3swVAOLhDwO863PsqHn5KCel45VPE2f1dS1F5Qg18TE
+L04KDxKrHBGGixrGRsBe6GJb3IUB6UnXkpCO7j4xV/pidNS1Tt/40Cd4/t115P4Mds4ga/gPFXF
qymuMBvzZtvTPvQGbvXfJjw9WdP4fV6RPHo7qOi0WP5y1NPPnnSnnDz9Rg96H7/cn/LHvf52ewIB
tCcGP91u73bu1K/egzBT1HYy4J7BXi8dNA5MubeP/uwLPq7EfPw+D77AH5Rf/mRX/PBOD3aFZYkm
dsfPIH3dn/pIe42GC8siLKB+lb8Esb3FXSH56gdg8g92BYkg1XrBFOm3uisAoa/eFfQxGC5582dO
vnuru+LHJcYfHBWQoS72RYZnoxEjAP9wgpiYGonM3M2Cu381f/pC95zrwHOe88JrhQtZ+tqj4qXj
Rt/qUcF673W74uVjPN/qrvjRefEHJ8hL5wa/1V3Bve91RwWMg6Ojc/A33uVHA0MZ10uwDheyS/SS
5uiv16Zn3Uyf8aTvOA3FNL2+RWjRTfPUOM6fPeEOnz1+/BEAe/BUmdX5detfcZr8918PIMctYrj3
4B2CuN3St5d/+4qPN/5gW3ff6+5/7kY39VX9JZxuH5i+fdD9qwycdyKpSKGJfukbuoWW8hn+/78H
n/newfDbjfw2evnKjfxGu3vlu/+WaXvl+z8vRvDKjTyjkPGVW1j+6kiSdp9Xvv/vuup/+fZPnT3f
gfrjc+oOXzz1soeXDHnGl/Tmqv7rHwAAAP//</cx:binary>
              </cx:geoCache>
            </cx:geography>
          </cx:layoutPr>
        </cx:series>
      </cx:plotAreaRegion>
    </cx:plotArea>
    <cx:legend pos="r" align="min" overlay="0"/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image" Target="../media/image8.svg"/><Relationship Id="rId7" Type="http://schemas.openxmlformats.org/officeDocument/2006/relationships/image" Target="../media/image12.svg"/><Relationship Id="rId2" Type="http://schemas.openxmlformats.org/officeDocument/2006/relationships/image" Target="../media/image7.png"/><Relationship Id="rId1" Type="http://schemas.openxmlformats.org/officeDocument/2006/relationships/chart" Target="../charts/chart10.xml"/><Relationship Id="rId6" Type="http://schemas.openxmlformats.org/officeDocument/2006/relationships/image" Target="../media/image11.png"/><Relationship Id="rId5" Type="http://schemas.openxmlformats.org/officeDocument/2006/relationships/image" Target="../media/image10.svg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microsoft.com/office/2014/relationships/chartEx" Target="../charts/chartEx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91424</xdr:colOff>
      <xdr:row>73</xdr:row>
      <xdr:rowOff>18929</xdr:rowOff>
    </xdr:from>
    <xdr:to>
      <xdr:col>9</xdr:col>
      <xdr:colOff>235033</xdr:colOff>
      <xdr:row>94</xdr:row>
      <xdr:rowOff>104371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377637</xdr:colOff>
      <xdr:row>102</xdr:row>
      <xdr:rowOff>113387</xdr:rowOff>
    </xdr:from>
    <xdr:to>
      <xdr:col>33</xdr:col>
      <xdr:colOff>378621</xdr:colOff>
      <xdr:row>131</xdr:row>
      <xdr:rowOff>74219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395845</xdr:colOff>
      <xdr:row>73</xdr:row>
      <xdr:rowOff>86590</xdr:rowOff>
    </xdr:from>
    <xdr:to>
      <xdr:col>29</xdr:col>
      <xdr:colOff>148441</xdr:colOff>
      <xdr:row>100</xdr:row>
      <xdr:rowOff>98961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68B8B-EBE8-4394-9CC8-CF72583E7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9</xdr:col>
      <xdr:colOff>219414</xdr:colOff>
      <xdr:row>121</xdr:row>
      <xdr:rowOff>148441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CC289F-746B-4D7C-AD64-265A8274C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0.89907</cdr:x>
      <cdr:y>0</cdr:y>
    </cdr:from>
    <cdr:to>
      <cdr:x>0.98539</cdr:x>
      <cdr:y>0.23871</cdr:y>
    </cdr:to>
    <cdr:pic>
      <cdr:nvPicPr>
        <cdr:cNvPr id="2" name="Graphic 1" descr="Bed">
          <a:extLst xmlns:a="http://schemas.openxmlformats.org/drawingml/2006/main">
            <a:ext uri="{FF2B5EF4-FFF2-40B4-BE49-F238E27FC236}">
              <a16:creationId xmlns:a16="http://schemas.microsoft.com/office/drawing/2014/main" id="{5DDA8F30-7B96-EC54-F4D2-4702CD7ECA7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00216" y="0"/>
          <a:ext cx="979407" cy="896854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661226</xdr:colOff>
      <xdr:row>15</xdr:row>
      <xdr:rowOff>40653</xdr:rowOff>
    </xdr:from>
    <xdr:to>
      <xdr:col>12</xdr:col>
      <xdr:colOff>451909</xdr:colOff>
      <xdr:row>40</xdr:row>
      <xdr:rowOff>122783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390DD1E-7D86-EE42-8A73-ED8321C4F272}"/>
            </a:ext>
          </a:extLst>
        </xdr:cNvPr>
        <xdr:cNvGrpSpPr/>
      </xdr:nvGrpSpPr>
      <xdr:grpSpPr>
        <a:xfrm>
          <a:off x="661226" y="2551789"/>
          <a:ext cx="8449774" cy="4229835"/>
          <a:chOff x="766762" y="1859932"/>
          <a:chExt cx="7564438" cy="4261468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aphicFramePr/>
        </xdr:nvGraphicFramePr>
        <xdr:xfrm>
          <a:off x="766762" y="1914525"/>
          <a:ext cx="7564438" cy="42068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phic 3" descr="City">
            <a:extLst>
              <a:ext uri="{FF2B5EF4-FFF2-40B4-BE49-F238E27FC236}">
                <a16:creationId xmlns:a16="http://schemas.microsoft.com/office/drawing/2014/main" id="{3994D017-054B-8C43-B15B-C05951DC12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043957" y="1859932"/>
            <a:ext cx="914400" cy="914400"/>
          </a:xfrm>
          <a:prstGeom prst="rect">
            <a:avLst/>
          </a:prstGeom>
        </xdr:spPr>
      </xdr:pic>
      <xdr:pic>
        <xdr:nvPicPr>
          <xdr:cNvPr id="6" name="Graphic 5" descr="Sunset scene">
            <a:extLst>
              <a:ext uri="{FF2B5EF4-FFF2-40B4-BE49-F238E27FC236}">
                <a16:creationId xmlns:a16="http://schemas.microsoft.com/office/drawing/2014/main" id="{437E3C64-D693-9B4E-BB14-4CF971523C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94728" y="4233117"/>
            <a:ext cx="914400" cy="914400"/>
          </a:xfrm>
          <a:prstGeom prst="rect">
            <a:avLst/>
          </a:prstGeom>
        </xdr:spPr>
      </xdr:pic>
      <xdr:pic>
        <xdr:nvPicPr>
          <xdr:cNvPr id="8" name="Graphic 7" descr="Suburban scene">
            <a:extLst>
              <a:ext uri="{FF2B5EF4-FFF2-40B4-BE49-F238E27FC236}">
                <a16:creationId xmlns:a16="http://schemas.microsoft.com/office/drawing/2014/main" id="{D2A73536-6312-7042-9FE7-BF9043D7D8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7050372" y="5043196"/>
            <a:ext cx="914400" cy="914400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282632</xdr:colOff>
      <xdr:row>15</xdr:row>
      <xdr:rowOff>77932</xdr:rowOff>
    </xdr:from>
    <xdr:to>
      <xdr:col>26</xdr:col>
      <xdr:colOff>406978</xdr:colOff>
      <xdr:row>36</xdr:row>
      <xdr:rowOff>124691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84526C-A451-4574-8B79-54BCAEC46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0.87835</cdr:x>
      <cdr:y>0</cdr:y>
    </cdr:from>
    <cdr:to>
      <cdr:x>0.9723</cdr:x>
      <cdr:y>0.25902</cdr:y>
    </cdr:to>
    <cdr:pic>
      <cdr:nvPicPr>
        <cdr:cNvPr id="3" name="Graphic 2" descr="Bed">
          <a:extLst xmlns:a="http://schemas.openxmlformats.org/drawingml/2006/main">
            <a:ext uri="{FF2B5EF4-FFF2-40B4-BE49-F238E27FC236}">
              <a16:creationId xmlns:a16="http://schemas.microsoft.com/office/drawing/2014/main" id="{71C96FAA-5390-D74D-8723-72E7C7B225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156560" y="0"/>
          <a:ext cx="979407" cy="8968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0.8855</cdr:x>
      <cdr:y>0</cdr:y>
    </cdr:from>
    <cdr:to>
      <cdr:x>0.97945</cdr:x>
      <cdr:y>0.17445</cdr:y>
    </cdr:to>
    <cdr:pic>
      <cdr:nvPicPr>
        <cdr:cNvPr id="3" name="Graphic 2" descr="Bed">
          <a:extLst xmlns:a="http://schemas.openxmlformats.org/drawingml/2006/main">
            <a:ext uri="{FF2B5EF4-FFF2-40B4-BE49-F238E27FC236}">
              <a16:creationId xmlns:a16="http://schemas.microsoft.com/office/drawing/2014/main" id="{71C96FAA-5390-D74D-8723-72E7C7B225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759743" y="0"/>
          <a:ext cx="1035497" cy="87828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0.88191</cdr:x>
      <cdr:y>0</cdr:y>
    </cdr:from>
    <cdr:to>
      <cdr:x>0.97586</cdr:x>
      <cdr:y>0.25902</cdr:y>
    </cdr:to>
    <cdr:pic>
      <cdr:nvPicPr>
        <cdr:cNvPr id="3" name="Graphic 2" descr="Bed">
          <a:extLst xmlns:a="http://schemas.openxmlformats.org/drawingml/2006/main">
            <a:ext uri="{FF2B5EF4-FFF2-40B4-BE49-F238E27FC236}">
              <a16:creationId xmlns:a16="http://schemas.microsoft.com/office/drawing/2014/main" id="{71C96FAA-5390-D74D-8723-72E7C7B225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193671" y="0"/>
          <a:ext cx="979407" cy="8968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3</xdr:row>
      <xdr:rowOff>133350</xdr:rowOff>
    </xdr:from>
    <xdr:to>
      <xdr:col>23</xdr:col>
      <xdr:colOff>304800</xdr:colOff>
      <xdr:row>30</xdr:row>
      <xdr:rowOff>127000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1FEB8E9-C51B-0F49-A06B-309AEA192BAB}"/>
            </a:ext>
          </a:extLst>
        </xdr:cNvPr>
        <xdr:cNvGrpSpPr/>
      </xdr:nvGrpSpPr>
      <xdr:grpSpPr>
        <a:xfrm>
          <a:off x="5822495" y="623207"/>
          <a:ext cx="9899198" cy="4415972"/>
          <a:chOff x="6626224" y="628650"/>
          <a:chExt cx="11395076" cy="4794250"/>
        </a:xfrm>
      </xdr:grpSpPr>
      <xdr:graphicFrame macro="">
        <xdr:nvGraphicFramePr>
          <xdr:cNvPr id="8195" name="Chart 1">
            <a:extLst>
              <a:ext uri="{FF2B5EF4-FFF2-40B4-BE49-F238E27FC236}">
                <a16:creationId xmlns:a16="http://schemas.microsoft.com/office/drawing/2014/main" id="{00000000-0008-0000-0200-000003200000}"/>
              </a:ext>
            </a:extLst>
          </xdr:cNvPr>
          <xdr:cNvGraphicFramePr>
            <a:graphicFrameLocks/>
          </xdr:cNvGraphicFramePr>
        </xdr:nvGraphicFramePr>
        <xdr:xfrm>
          <a:off x="6626224" y="628650"/>
          <a:ext cx="11395076" cy="4794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3" name="Graphic 2" descr="Earth globe Africa and Europe">
            <a:extLst>
              <a:ext uri="{FF2B5EF4-FFF2-40B4-BE49-F238E27FC236}">
                <a16:creationId xmlns:a16="http://schemas.microsoft.com/office/drawing/2014/main" id="{8753590C-CB7A-A949-9EA7-E8DFC0F8F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6446500" y="850900"/>
            <a:ext cx="736600" cy="73660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9</xdr:row>
      <xdr:rowOff>101600</xdr:rowOff>
    </xdr:from>
    <xdr:to>
      <xdr:col>17</xdr:col>
      <xdr:colOff>546100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0.8866</cdr:x>
      <cdr:y>0.00306</cdr:y>
    </cdr:from>
    <cdr:to>
      <cdr:x>0.98144</cdr:x>
      <cdr:y>0.21407</cdr:y>
    </cdr:to>
    <cdr:pic>
      <cdr:nvPicPr>
        <cdr:cNvPr id="3" name="Graphic 2" descr="Europe">
          <a:extLst xmlns:a="http://schemas.openxmlformats.org/drawingml/2006/main">
            <a:ext uri="{FF2B5EF4-FFF2-40B4-BE49-F238E27FC236}">
              <a16:creationId xmlns:a16="http://schemas.microsoft.com/office/drawing/2014/main" id="{E5195DB9-3054-EA42-AEC1-2DDB64C54F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91500" y="12700"/>
          <a:ext cx="876300" cy="87630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627062</xdr:colOff>
      <xdr:row>33</xdr:row>
      <xdr:rowOff>41276</xdr:rowOff>
    </xdr:from>
    <xdr:to>
      <xdr:col>39</xdr:col>
      <xdr:colOff>527050</xdr:colOff>
      <xdr:row>58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26</xdr:row>
      <xdr:rowOff>114300</xdr:rowOff>
    </xdr:from>
    <xdr:to>
      <xdr:col>20</xdr:col>
      <xdr:colOff>371475</xdr:colOff>
      <xdr:row>50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A0A3CE-CF7C-668E-A57B-B952AC259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50</xdr:row>
      <xdr:rowOff>31749</xdr:rowOff>
    </xdr:from>
    <xdr:to>
      <xdr:col>20</xdr:col>
      <xdr:colOff>370416</xdr:colOff>
      <xdr:row>73</xdr:row>
      <xdr:rowOff>137582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D1FD142-C33A-ABFC-435F-13E671022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10583</xdr:colOff>
      <xdr:row>10</xdr:row>
      <xdr:rowOff>179916</xdr:rowOff>
    </xdr:from>
    <xdr:to>
      <xdr:col>36</xdr:col>
      <xdr:colOff>508000</xdr:colOff>
      <xdr:row>32</xdr:row>
      <xdr:rowOff>52915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63EDBCA8-D4C4-272F-31AD-B94DC4A476E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36458" y="1989666"/>
              <a:ext cx="6050492" cy="3463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30</xdr:col>
      <xdr:colOff>103813</xdr:colOff>
      <xdr:row>13</xdr:row>
      <xdr:rowOff>107489</xdr:rowOff>
    </xdr:from>
    <xdr:ext cx="927883" cy="233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83A73B-87BE-4F0B-95E9-72B576780D45}"/>
            </a:ext>
          </a:extLst>
        </xdr:cNvPr>
        <xdr:cNvSpPr txBox="1"/>
      </xdr:nvSpPr>
      <xdr:spPr>
        <a:xfrm>
          <a:off x="18719896" y="2414656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29</xdr:col>
      <xdr:colOff>428470</xdr:colOff>
      <xdr:row>16</xdr:row>
      <xdr:rowOff>137585</xdr:rowOff>
    </xdr:from>
    <xdr:ext cx="585417" cy="233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CA8ED18-2185-4AFE-A491-0EA4388F78A7}"/>
            </a:ext>
          </a:extLst>
        </xdr:cNvPr>
        <xdr:cNvSpPr txBox="1"/>
      </xdr:nvSpPr>
      <xdr:spPr>
        <a:xfrm>
          <a:off x="18123803" y="2921002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28</xdr:col>
      <xdr:colOff>524511</xdr:colOff>
      <xdr:row>17</xdr:row>
      <xdr:rowOff>133004</xdr:rowOff>
    </xdr:from>
    <xdr:ext cx="636969" cy="233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866795-FC4C-474D-B7E9-0EE88B551CD4}"/>
            </a:ext>
          </a:extLst>
        </xdr:cNvPr>
        <xdr:cNvSpPr txBox="1"/>
      </xdr:nvSpPr>
      <xdr:spPr>
        <a:xfrm>
          <a:off x="17129761" y="3075171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31</xdr:col>
      <xdr:colOff>409458</xdr:colOff>
      <xdr:row>17</xdr:row>
      <xdr:rowOff>40969</xdr:rowOff>
    </xdr:from>
    <xdr:ext cx="586314" cy="233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1006C2C-AE40-41DB-B8AC-30E658132EDA}"/>
            </a:ext>
          </a:extLst>
        </xdr:cNvPr>
        <xdr:cNvSpPr txBox="1"/>
      </xdr:nvSpPr>
      <xdr:spPr>
        <a:xfrm>
          <a:off x="19618208" y="2983136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29</xdr:col>
      <xdr:colOff>871894</xdr:colOff>
      <xdr:row>21</xdr:row>
      <xdr:rowOff>114109</xdr:rowOff>
    </xdr:from>
    <xdr:ext cx="708464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34BBF2-C879-45F3-B315-698E9DDDF14B}"/>
            </a:ext>
          </a:extLst>
        </xdr:cNvPr>
        <xdr:cNvSpPr txBox="1"/>
      </xdr:nvSpPr>
      <xdr:spPr>
        <a:xfrm>
          <a:off x="18567227" y="3691276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32</xdr:col>
      <xdr:colOff>14834</xdr:colOff>
      <xdr:row>23</xdr:row>
      <xdr:rowOff>33985</xdr:rowOff>
    </xdr:from>
    <xdr:ext cx="764440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8F23C78-ED0C-4097-8836-A304874C3232}"/>
            </a:ext>
          </a:extLst>
        </xdr:cNvPr>
        <xdr:cNvSpPr txBox="1"/>
      </xdr:nvSpPr>
      <xdr:spPr>
        <a:xfrm>
          <a:off x="19816251" y="3928652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29</xdr:col>
      <xdr:colOff>141201</xdr:colOff>
      <xdr:row>26</xdr:row>
      <xdr:rowOff>59864</xdr:rowOff>
    </xdr:from>
    <xdr:ext cx="817531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60E9686-0A3C-4671-97F4-430A1E0FD393}"/>
            </a:ext>
          </a:extLst>
        </xdr:cNvPr>
        <xdr:cNvSpPr txBox="1"/>
      </xdr:nvSpPr>
      <xdr:spPr>
        <a:xfrm>
          <a:off x="17836534" y="4430781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28</xdr:col>
      <xdr:colOff>346133</xdr:colOff>
      <xdr:row>23</xdr:row>
      <xdr:rowOff>96156</xdr:rowOff>
    </xdr:from>
    <xdr:ext cx="777457" cy="233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22E2B74-544E-4B7B-BB48-1E00EB7F268E}"/>
            </a:ext>
          </a:extLst>
        </xdr:cNvPr>
        <xdr:cNvSpPr txBox="1"/>
      </xdr:nvSpPr>
      <xdr:spPr>
        <a:xfrm>
          <a:off x="16951383" y="3990823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0.89392</cdr:x>
      <cdr:y>0</cdr:y>
    </cdr:from>
    <cdr:to>
      <cdr:x>0.98011</cdr:x>
      <cdr:y>0.24268</cdr:y>
    </cdr:to>
    <cdr:pic>
      <cdr:nvPicPr>
        <cdr:cNvPr id="2" name="Graphic 1" descr="Bed">
          <a:extLst xmlns:a="http://schemas.openxmlformats.org/drawingml/2006/main">
            <a:ext uri="{FF2B5EF4-FFF2-40B4-BE49-F238E27FC236}">
              <a16:creationId xmlns:a16="http://schemas.microsoft.com/office/drawing/2014/main" id="{5DDA8F30-7B96-EC54-F4D2-4702CD7ECA7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157883" y="0"/>
          <a:ext cx="979407" cy="8968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2\meic\C:\Users\katerinan\Downloads\ES368M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368M16"/>
    </sheetNames>
    <sheetDataSet>
      <sheetData sheetId="0">
        <row r="7">
          <cell r="C7">
            <v>272373</v>
          </cell>
          <cell r="E7">
            <v>459345</v>
          </cell>
        </row>
        <row r="8">
          <cell r="E8">
            <v>28010</v>
          </cell>
        </row>
        <row r="9">
          <cell r="E9">
            <v>31973</v>
          </cell>
        </row>
        <row r="10">
          <cell r="E10">
            <v>539380</v>
          </cell>
        </row>
        <row r="11">
          <cell r="E11">
            <v>235984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C4:AD12" totalsRowShown="0" headerRowDxfId="5" headerRowBorderDxfId="4" tableBorderDxfId="3" totalsRowBorderDxfId="2">
  <autoFilter ref="AC4:AD12" xr:uid="{00000000-0009-0000-0100-000001000000}"/>
  <tableColumns count="2">
    <tableColumn id="1" xr3:uid="{00000000-0010-0000-0000-000001000000}" name="Province" dataDxfId="1"/>
    <tableColumn id="2" xr3:uid="{00000000-0010-0000-0000-000002000000}" name="Ноќевања на странски туристи" dataDxfId="0">
      <calculatedColumnFormula>Z6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96"/>
  <sheetViews>
    <sheetView zoomScale="90" zoomScaleNormal="90" workbookViewId="0">
      <pane xSplit="1" ySplit="7" topLeftCell="E8" activePane="bottomRight" state="frozen"/>
      <selection pane="topRight" activeCell="B1" sqref="B1"/>
      <selection pane="bottomLeft" activeCell="A6" sqref="A6"/>
      <selection pane="bottomRight" activeCell="A31" sqref="A31"/>
    </sheetView>
  </sheetViews>
  <sheetFormatPr defaultColWidth="9.140625" defaultRowHeight="12.75" x14ac:dyDescent="0.2"/>
  <cols>
    <col min="1" max="1" width="77.42578125" style="10" customWidth="1"/>
    <col min="2" max="2" width="10.140625" style="10" bestFit="1" customWidth="1"/>
    <col min="3" max="5" width="9.85546875" style="10" bestFit="1" customWidth="1"/>
    <col min="6" max="19" width="9.85546875" style="11" bestFit="1" customWidth="1"/>
    <col min="20" max="24" width="10.140625" style="11" bestFit="1" customWidth="1"/>
    <col min="25" max="26" width="8.42578125" style="11" bestFit="1" customWidth="1"/>
    <col min="27" max="27" width="10.140625" style="11" bestFit="1" customWidth="1"/>
    <col min="28" max="28" width="10.140625" style="11" customWidth="1"/>
    <col min="29" max="29" width="12.42578125" style="11" customWidth="1"/>
    <col min="30" max="31" width="9.140625" style="11"/>
    <col min="32" max="32" width="36.42578125" style="11" customWidth="1"/>
    <col min="33" max="16384" width="9.140625" style="11"/>
  </cols>
  <sheetData>
    <row r="2" spans="1:33" x14ac:dyDescent="0.2">
      <c r="A2" s="8" t="s">
        <v>73</v>
      </c>
    </row>
    <row r="3" spans="1:33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33" x14ac:dyDescent="0.2">
      <c r="A4" s="19"/>
      <c r="B4" s="12">
        <v>1997</v>
      </c>
      <c r="C4" s="12">
        <v>1998</v>
      </c>
      <c r="D4" s="12">
        <v>1999</v>
      </c>
      <c r="E4" s="12">
        <v>2000</v>
      </c>
      <c r="F4" s="12">
        <v>2001</v>
      </c>
      <c r="G4" s="12">
        <v>2002</v>
      </c>
      <c r="H4" s="12">
        <v>2003</v>
      </c>
      <c r="I4" s="12">
        <v>2004</v>
      </c>
      <c r="J4" s="12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2">
        <v>2016</v>
      </c>
      <c r="V4" s="12">
        <v>2017</v>
      </c>
      <c r="W4" s="12">
        <v>2018</v>
      </c>
      <c r="X4" s="12">
        <v>2019</v>
      </c>
      <c r="Y4" s="12">
        <v>2020</v>
      </c>
      <c r="Z4" s="12">
        <v>2021</v>
      </c>
      <c r="AA4" s="12">
        <v>2022</v>
      </c>
      <c r="AB4" s="12">
        <v>2023</v>
      </c>
      <c r="AC4" s="16" t="s">
        <v>1</v>
      </c>
    </row>
    <row r="5" spans="1:33" x14ac:dyDescent="0.2">
      <c r="A5" s="21" t="s">
        <v>92</v>
      </c>
      <c r="B5" s="35">
        <v>1587146</v>
      </c>
      <c r="C5" s="35">
        <v>2426461</v>
      </c>
      <c r="D5" s="35">
        <v>2313142</v>
      </c>
      <c r="E5" s="35">
        <v>2434639</v>
      </c>
      <c r="F5" s="35">
        <v>1254582</v>
      </c>
      <c r="G5" s="35">
        <v>1850384</v>
      </c>
      <c r="H5" s="35">
        <v>2006867</v>
      </c>
      <c r="I5" s="35">
        <v>1865434</v>
      </c>
      <c r="J5" s="35">
        <v>1970041</v>
      </c>
      <c r="K5" s="35">
        <v>1917395</v>
      </c>
      <c r="L5" s="35">
        <v>2019712</v>
      </c>
      <c r="M5" s="35">
        <v>2235520</v>
      </c>
      <c r="N5" s="35">
        <v>2101606</v>
      </c>
      <c r="O5" s="35">
        <v>2020217</v>
      </c>
      <c r="P5" s="35">
        <v>2173034</v>
      </c>
      <c r="Q5" s="35">
        <v>2151692</v>
      </c>
      <c r="R5" s="35">
        <v>2157175</v>
      </c>
      <c r="S5" s="35">
        <v>2195883</v>
      </c>
      <c r="T5" s="35">
        <v>2394205</v>
      </c>
      <c r="U5" s="35">
        <v>2461160</v>
      </c>
      <c r="V5" s="35">
        <v>2775152</v>
      </c>
      <c r="W5" s="35">
        <v>3176808</v>
      </c>
      <c r="X5" s="35">
        <v>3262398</v>
      </c>
      <c r="Y5" s="35">
        <v>1697535</v>
      </c>
      <c r="Z5" s="35">
        <v>2313543</v>
      </c>
      <c r="AA5" s="35">
        <v>2848604</v>
      </c>
      <c r="AB5" s="35">
        <v>3135767</v>
      </c>
      <c r="AC5" s="13">
        <f>SUM(B5:AB5)</f>
        <v>60746102</v>
      </c>
    </row>
    <row r="6" spans="1:33" x14ac:dyDescent="0.2">
      <c r="A6" s="21" t="s">
        <v>93</v>
      </c>
      <c r="B6" s="77">
        <f>B5/$G$5*100</f>
        <v>85.773871801744946</v>
      </c>
      <c r="C6" s="77">
        <f t="shared" ref="C6:F6" si="0">C5/$G$5*100</f>
        <v>131.1328351304378</v>
      </c>
      <c r="D6" s="77">
        <f t="shared" si="0"/>
        <v>125.00875493951527</v>
      </c>
      <c r="E6" s="77">
        <f t="shared" si="0"/>
        <v>131.57479744744876</v>
      </c>
      <c r="F6" s="77">
        <f t="shared" si="0"/>
        <v>67.801169919324849</v>
      </c>
      <c r="G6" s="77">
        <v>100</v>
      </c>
      <c r="H6" s="77">
        <f>H5/$G$5*100</f>
        <v>108.45678518621</v>
      </c>
      <c r="I6" s="77">
        <f t="shared" ref="I6:AB6" si="1">I5/$G$5*100</f>
        <v>100.81334468953472</v>
      </c>
      <c r="J6" s="77">
        <f t="shared" si="1"/>
        <v>106.46660368874785</v>
      </c>
      <c r="K6" s="77">
        <f t="shared" si="1"/>
        <v>103.62146451763525</v>
      </c>
      <c r="L6" s="77">
        <f t="shared" si="1"/>
        <v>109.15096542123149</v>
      </c>
      <c r="M6" s="77">
        <f t="shared" si="1"/>
        <v>120.81384188363064</v>
      </c>
      <c r="N6" s="77">
        <f t="shared" si="1"/>
        <v>113.57674947470362</v>
      </c>
      <c r="O6" s="77">
        <f t="shared" si="1"/>
        <v>109.17825705367102</v>
      </c>
      <c r="P6" s="77">
        <f t="shared" si="1"/>
        <v>117.43692120122094</v>
      </c>
      <c r="Q6" s="77">
        <f t="shared" si="1"/>
        <v>116.28353898434054</v>
      </c>
      <c r="R6" s="77">
        <f t="shared" si="1"/>
        <v>116.57985585694645</v>
      </c>
      <c r="S6" s="77">
        <f t="shared" si="1"/>
        <v>118.67174597272782</v>
      </c>
      <c r="T6" s="77">
        <f t="shared" si="1"/>
        <v>129.38962939584434</v>
      </c>
      <c r="U6" s="77">
        <f t="shared" si="1"/>
        <v>133.0080675146348</v>
      </c>
      <c r="V6" s="77">
        <f t="shared" si="1"/>
        <v>149.9770858373181</v>
      </c>
      <c r="W6" s="77">
        <f t="shared" si="1"/>
        <v>171.68371538015893</v>
      </c>
      <c r="X6" s="77">
        <f t="shared" si="1"/>
        <v>176.30924175738659</v>
      </c>
      <c r="Y6" s="77">
        <f t="shared" si="1"/>
        <v>91.739606481681633</v>
      </c>
      <c r="Z6" s="77">
        <f t="shared" si="1"/>
        <v>125.03042611695734</v>
      </c>
      <c r="AA6" s="77">
        <f t="shared" si="1"/>
        <v>153.94664026493962</v>
      </c>
      <c r="AB6" s="77">
        <f t="shared" si="1"/>
        <v>169.46574332679054</v>
      </c>
      <c r="AC6" s="13"/>
    </row>
    <row r="7" spans="1:33" s="14" customFormat="1" x14ac:dyDescent="0.2">
      <c r="A7" s="21" t="s">
        <v>91</v>
      </c>
      <c r="B7" s="35">
        <f>SUM(B14:B71)</f>
        <v>265524</v>
      </c>
      <c r="C7" s="35">
        <f t="shared" ref="C7:H7" si="2">SUM(C14:C71)</f>
        <v>359538</v>
      </c>
      <c r="D7" s="35">
        <f t="shared" si="2"/>
        <v>474394</v>
      </c>
      <c r="E7" s="35">
        <f t="shared" si="2"/>
        <v>493867</v>
      </c>
      <c r="F7" s="35">
        <f t="shared" si="2"/>
        <v>212751</v>
      </c>
      <c r="G7" s="35">
        <f t="shared" si="2"/>
        <v>274720</v>
      </c>
      <c r="H7" s="35">
        <f t="shared" si="2"/>
        <v>346200</v>
      </c>
      <c r="I7" s="35">
        <f t="shared" ref="I7:N7" si="3">SUM(I14:I71)</f>
        <v>360589</v>
      </c>
      <c r="J7" s="35">
        <f t="shared" si="3"/>
        <v>442988</v>
      </c>
      <c r="K7" s="35">
        <f t="shared" si="3"/>
        <v>442845</v>
      </c>
      <c r="L7" s="35">
        <f t="shared" si="3"/>
        <v>518088</v>
      </c>
      <c r="M7" s="35">
        <f t="shared" si="3"/>
        <v>587447</v>
      </c>
      <c r="N7" s="35">
        <f t="shared" si="3"/>
        <v>583796</v>
      </c>
      <c r="O7" s="35">
        <f>SUM(O14:O71)</f>
        <v>559032</v>
      </c>
      <c r="P7" s="35">
        <f>SUM(P14:P71)</f>
        <v>755166</v>
      </c>
      <c r="Q7" s="35">
        <f t="shared" ref="Q7:X7" si="4">SUM(Q14:Q71)</f>
        <v>811746</v>
      </c>
      <c r="R7" s="35">
        <f t="shared" si="4"/>
        <v>881375</v>
      </c>
      <c r="S7" s="35">
        <f t="shared" si="4"/>
        <v>922513</v>
      </c>
      <c r="T7" s="35">
        <f t="shared" si="4"/>
        <v>1036383</v>
      </c>
      <c r="U7" s="35">
        <f t="shared" si="4"/>
        <v>1054017</v>
      </c>
      <c r="V7" s="35">
        <f t="shared" si="4"/>
        <v>1294692</v>
      </c>
      <c r="W7" s="35">
        <f t="shared" si="4"/>
        <v>1491535</v>
      </c>
      <c r="X7" s="35">
        <f t="shared" si="4"/>
        <v>1577771</v>
      </c>
      <c r="Y7" s="35">
        <v>252930</v>
      </c>
      <c r="Z7" s="63">
        <v>670460</v>
      </c>
      <c r="AA7" s="63">
        <v>1144763</v>
      </c>
      <c r="AB7" s="63">
        <f>SUM(AB14:AB71)</f>
        <v>1407298</v>
      </c>
      <c r="AC7" s="13">
        <f>SUM(B7:AB7)</f>
        <v>19222428</v>
      </c>
      <c r="AD7" s="48">
        <f>Y7/B7</f>
        <v>0.95256925927599767</v>
      </c>
      <c r="AE7" s="54">
        <f>Z7/B7</f>
        <v>2.5250448170410209</v>
      </c>
    </row>
    <row r="8" spans="1:33" s="14" customFormat="1" x14ac:dyDescent="0.2">
      <c r="A8" s="21" t="s">
        <v>94</v>
      </c>
      <c r="B8" s="77">
        <f>B7/$G$7*100</f>
        <v>96.652591729761212</v>
      </c>
      <c r="C8" s="77">
        <f t="shared" ref="C8:F8" si="5">C7/$G$7*100</f>
        <v>130.87434478741991</v>
      </c>
      <c r="D8" s="77">
        <f t="shared" si="5"/>
        <v>172.68273150844496</v>
      </c>
      <c r="E8" s="77">
        <f t="shared" si="5"/>
        <v>179.77103960396039</v>
      </c>
      <c r="F8" s="77">
        <f t="shared" si="5"/>
        <v>77.442850902737334</v>
      </c>
      <c r="G8" s="77">
        <v>100</v>
      </c>
      <c r="H8" s="77">
        <f>H7/$G$7*100</f>
        <v>126.01921956901572</v>
      </c>
      <c r="I8" s="77">
        <f t="shared" ref="I8:AB8" si="6">I7/$G$7*100</f>
        <v>131.25691613278977</v>
      </c>
      <c r="J8" s="77">
        <f t="shared" si="6"/>
        <v>161.25072801397786</v>
      </c>
      <c r="K8" s="77">
        <f t="shared" si="6"/>
        <v>161.19867501456028</v>
      </c>
      <c r="L8" s="77">
        <f t="shared" si="6"/>
        <v>188.58765288293534</v>
      </c>
      <c r="M8" s="77">
        <f t="shared" si="6"/>
        <v>213.83481362842164</v>
      </c>
      <c r="N8" s="77">
        <f t="shared" si="6"/>
        <v>212.50582411182296</v>
      </c>
      <c r="O8" s="77">
        <f t="shared" si="6"/>
        <v>203.49155503785676</v>
      </c>
      <c r="P8" s="77">
        <f t="shared" si="6"/>
        <v>274.8857018054747</v>
      </c>
      <c r="Q8" s="77">
        <f t="shared" si="6"/>
        <v>295.48121723937101</v>
      </c>
      <c r="R8" s="77">
        <f t="shared" si="6"/>
        <v>320.82665987186954</v>
      </c>
      <c r="S8" s="77">
        <f t="shared" si="6"/>
        <v>335.80117938264414</v>
      </c>
      <c r="T8" s="77">
        <f t="shared" si="6"/>
        <v>377.25065521258011</v>
      </c>
      <c r="U8" s="77">
        <f t="shared" si="6"/>
        <v>383.66955445544556</v>
      </c>
      <c r="V8" s="77">
        <f t="shared" si="6"/>
        <v>471.27693651718118</v>
      </c>
      <c r="W8" s="77">
        <f t="shared" si="6"/>
        <v>542.92916423995337</v>
      </c>
      <c r="X8" s="77">
        <f t="shared" si="6"/>
        <v>574.31967093768196</v>
      </c>
      <c r="Y8" s="77">
        <f t="shared" si="6"/>
        <v>92.068287711124057</v>
      </c>
      <c r="Z8" s="77">
        <f t="shared" si="6"/>
        <v>244.05212580081539</v>
      </c>
      <c r="AA8" s="77">
        <f t="shared" si="6"/>
        <v>416.70173267326732</v>
      </c>
      <c r="AB8" s="77">
        <f t="shared" si="6"/>
        <v>512.26630751310427</v>
      </c>
      <c r="AC8" s="13"/>
      <c r="AD8" s="48"/>
      <c r="AE8" s="54"/>
    </row>
    <row r="9" spans="1:33" s="14" customFormat="1" x14ac:dyDescent="0.2">
      <c r="A9" s="21" t="s">
        <v>101</v>
      </c>
      <c r="B9" s="86">
        <v>121337</v>
      </c>
      <c r="C9" s="86">
        <v>156670</v>
      </c>
      <c r="D9" s="86">
        <v>180788</v>
      </c>
      <c r="E9" s="86">
        <v>224016</v>
      </c>
      <c r="F9" s="86">
        <v>98946</v>
      </c>
      <c r="G9" s="86">
        <v>122861</v>
      </c>
      <c r="H9" s="86">
        <v>157692</v>
      </c>
      <c r="I9" s="86">
        <v>165306</v>
      </c>
      <c r="J9" s="86">
        <v>197216</v>
      </c>
      <c r="K9" s="86">
        <v>202357</v>
      </c>
      <c r="L9" s="86">
        <v>230080</v>
      </c>
      <c r="M9" s="86">
        <v>254957</v>
      </c>
      <c r="N9" s="86">
        <v>259204</v>
      </c>
      <c r="O9" s="86">
        <v>261696</v>
      </c>
      <c r="P9" s="86">
        <v>327471</v>
      </c>
      <c r="Q9" s="86">
        <v>351359</v>
      </c>
      <c r="R9" s="86">
        <v>399680</v>
      </c>
      <c r="S9" s="86">
        <v>425314</v>
      </c>
      <c r="T9" s="86">
        <v>485530</v>
      </c>
      <c r="U9" s="86">
        <v>510484</v>
      </c>
      <c r="V9" s="86">
        <v>630594</v>
      </c>
      <c r="W9" s="86">
        <v>707345</v>
      </c>
      <c r="X9" s="86">
        <v>757593</v>
      </c>
      <c r="Y9" s="86">
        <v>118206</v>
      </c>
      <c r="Z9" s="86">
        <v>293963</v>
      </c>
      <c r="AA9" s="86">
        <v>537436</v>
      </c>
      <c r="AB9" s="86">
        <v>734139</v>
      </c>
      <c r="AC9" s="86">
        <v>8912240</v>
      </c>
      <c r="AD9" s="87"/>
      <c r="AE9" s="87"/>
    </row>
    <row r="10" spans="1:33" s="14" customFormat="1" x14ac:dyDescent="0.2">
      <c r="A10" s="85" t="s">
        <v>102</v>
      </c>
      <c r="B10" s="88">
        <f>B7/B9</f>
        <v>2.1883184848809516</v>
      </c>
      <c r="C10" s="88">
        <f t="shared" ref="C10:AB10" si="7">C7/C9</f>
        <v>2.2948745771366568</v>
      </c>
      <c r="D10" s="88">
        <f t="shared" si="7"/>
        <v>2.6240347810695401</v>
      </c>
      <c r="E10" s="88">
        <f t="shared" si="7"/>
        <v>2.2046059210056423</v>
      </c>
      <c r="F10" s="88">
        <f t="shared" si="7"/>
        <v>2.1501728215390212</v>
      </c>
      <c r="G10" s="88">
        <f t="shared" si="7"/>
        <v>2.2360228225392924</v>
      </c>
      <c r="H10" s="88">
        <f t="shared" si="7"/>
        <v>2.1954189178905716</v>
      </c>
      <c r="I10" s="88">
        <f t="shared" si="7"/>
        <v>2.1813424800067751</v>
      </c>
      <c r="J10" s="88">
        <f t="shared" si="7"/>
        <v>2.2462072042836283</v>
      </c>
      <c r="K10" s="88">
        <f t="shared" si="7"/>
        <v>2.1884343017538312</v>
      </c>
      <c r="L10" s="88">
        <f t="shared" si="7"/>
        <v>2.2517732962447843</v>
      </c>
      <c r="M10" s="88">
        <f t="shared" si="7"/>
        <v>2.3041022603811623</v>
      </c>
      <c r="N10" s="88">
        <f t="shared" si="7"/>
        <v>2.252264625545902</v>
      </c>
      <c r="O10" s="88">
        <f t="shared" si="7"/>
        <v>2.1361885546588408</v>
      </c>
      <c r="P10" s="88">
        <f t="shared" si="7"/>
        <v>2.3060545819324458</v>
      </c>
      <c r="Q10" s="88">
        <f t="shared" si="7"/>
        <v>2.3103037064654668</v>
      </c>
      <c r="R10" s="88">
        <f t="shared" si="7"/>
        <v>2.2052016613290633</v>
      </c>
      <c r="S10" s="88">
        <f t="shared" si="7"/>
        <v>2.1690163032488936</v>
      </c>
      <c r="T10" s="88">
        <f t="shared" si="7"/>
        <v>2.1345395753094558</v>
      </c>
      <c r="U10" s="88">
        <f t="shared" si="7"/>
        <v>2.0647405207606897</v>
      </c>
      <c r="V10" s="88">
        <f t="shared" si="7"/>
        <v>2.0531308575723841</v>
      </c>
      <c r="W10" s="88">
        <f t="shared" si="7"/>
        <v>2.1086386416812162</v>
      </c>
      <c r="X10" s="88">
        <f t="shared" si="7"/>
        <v>2.0826103197891217</v>
      </c>
      <c r="Y10" s="88">
        <f t="shared" si="7"/>
        <v>2.1397390995380947</v>
      </c>
      <c r="Z10" s="88">
        <f t="shared" si="7"/>
        <v>2.2807632253038648</v>
      </c>
      <c r="AA10" s="88">
        <f t="shared" si="7"/>
        <v>2.130045251899761</v>
      </c>
      <c r="AB10" s="88">
        <f t="shared" si="7"/>
        <v>1.9169367108953481</v>
      </c>
      <c r="AC10" s="13"/>
      <c r="AD10" s="48"/>
      <c r="AE10" s="54"/>
    </row>
    <row r="11" spans="1:33" s="14" customFormat="1" x14ac:dyDescent="0.2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  <c r="AA11" s="80"/>
      <c r="AB11" s="80"/>
      <c r="AC11" s="74"/>
      <c r="AD11" s="48"/>
      <c r="AE11" s="54"/>
    </row>
    <row r="12" spans="1:33" s="14" customFormat="1" x14ac:dyDescent="0.2">
      <c r="A12" s="8" t="s">
        <v>95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AC12" s="74"/>
      <c r="AD12" s="48"/>
      <c r="AE12" s="54"/>
    </row>
    <row r="13" spans="1:33" s="14" customFormat="1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80"/>
      <c r="AB13" s="80"/>
      <c r="AC13" s="74"/>
      <c r="AD13" s="48"/>
      <c r="AE13" s="54"/>
    </row>
    <row r="14" spans="1:33" s="15" customFormat="1" x14ac:dyDescent="0.2">
      <c r="A14" s="18" t="s">
        <v>4</v>
      </c>
      <c r="B14" s="36">
        <v>3711</v>
      </c>
      <c r="C14" s="36">
        <v>4070</v>
      </c>
      <c r="D14" s="36">
        <v>6019</v>
      </c>
      <c r="E14" s="36">
        <v>5169</v>
      </c>
      <c r="F14" s="36">
        <v>2883</v>
      </c>
      <c r="G14" s="36">
        <v>3715</v>
      </c>
      <c r="H14" s="36">
        <v>4704</v>
      </c>
      <c r="I14" s="36">
        <v>5423</v>
      </c>
      <c r="J14" s="36">
        <v>5857</v>
      </c>
      <c r="K14" s="36">
        <v>6702</v>
      </c>
      <c r="L14" s="36">
        <v>10105</v>
      </c>
      <c r="M14" s="36">
        <v>10835</v>
      </c>
      <c r="N14" s="36">
        <v>12253</v>
      </c>
      <c r="O14" s="36">
        <v>11506</v>
      </c>
      <c r="P14" s="36">
        <v>10754</v>
      </c>
      <c r="Q14" s="36">
        <v>11976</v>
      </c>
      <c r="R14" s="36">
        <v>14248</v>
      </c>
      <c r="S14" s="36">
        <v>12506</v>
      </c>
      <c r="T14" s="36">
        <v>14004</v>
      </c>
      <c r="U14" s="36">
        <v>17029</v>
      </c>
      <c r="V14" s="36">
        <v>19467</v>
      </c>
      <c r="W14" s="36">
        <v>20115</v>
      </c>
      <c r="X14" s="36">
        <v>23510</v>
      </c>
      <c r="Y14" s="36">
        <v>7887</v>
      </c>
      <c r="Z14" s="36">
        <v>12679</v>
      </c>
      <c r="AA14" s="36">
        <v>13825</v>
      </c>
      <c r="AB14" s="36">
        <v>17622</v>
      </c>
      <c r="AC14" s="13">
        <f>SUM(B14:AB14)</f>
        <v>288574</v>
      </c>
      <c r="AE14" s="53"/>
      <c r="AF14" s="18" t="s">
        <v>31</v>
      </c>
      <c r="AG14" s="15">
        <v>1893172</v>
      </c>
    </row>
    <row r="15" spans="1:33" s="15" customFormat="1" x14ac:dyDescent="0.2">
      <c r="A15" s="18" t="s">
        <v>5</v>
      </c>
      <c r="B15" s="36">
        <v>10925</v>
      </c>
      <c r="C15" s="36">
        <v>27918</v>
      </c>
      <c r="D15" s="36">
        <v>54907</v>
      </c>
      <c r="E15" s="36">
        <v>65141</v>
      </c>
      <c r="F15" s="36">
        <v>11510</v>
      </c>
      <c r="G15" s="36">
        <v>20665</v>
      </c>
      <c r="H15" s="36">
        <v>24095</v>
      </c>
      <c r="I15" s="36">
        <v>26117</v>
      </c>
      <c r="J15" s="36">
        <v>34787</v>
      </c>
      <c r="K15" s="36">
        <v>32214</v>
      </c>
      <c r="L15" s="36">
        <v>39831</v>
      </c>
      <c r="M15" s="36">
        <v>48086</v>
      </c>
      <c r="N15" s="36">
        <v>47711</v>
      </c>
      <c r="O15" s="36">
        <v>43269</v>
      </c>
      <c r="P15" s="36">
        <v>35916</v>
      </c>
      <c r="Q15" s="36">
        <v>34707</v>
      </c>
      <c r="R15" s="36">
        <v>40671</v>
      </c>
      <c r="S15" s="36">
        <v>42067</v>
      </c>
      <c r="T15" s="36">
        <v>39086</v>
      </c>
      <c r="U15" s="36">
        <v>44217</v>
      </c>
      <c r="V15" s="36">
        <v>44928</v>
      </c>
      <c r="W15" s="36">
        <v>53531</v>
      </c>
      <c r="X15" s="36">
        <v>55686</v>
      </c>
      <c r="Y15" s="36">
        <v>18315</v>
      </c>
      <c r="Z15" s="36">
        <v>31500</v>
      </c>
      <c r="AA15" s="36">
        <v>41226</v>
      </c>
      <c r="AB15" s="36">
        <v>38802</v>
      </c>
      <c r="AC15" s="13">
        <f t="shared" ref="AC15:AC71" si="8">SUM(B15:AB15)</f>
        <v>1007828</v>
      </c>
      <c r="AF15" s="18" t="s">
        <v>36</v>
      </c>
      <c r="AG15" s="15">
        <v>1575945</v>
      </c>
    </row>
    <row r="16" spans="1:33" s="15" customFormat="1" x14ac:dyDescent="0.2">
      <c r="A16" s="18" t="s">
        <v>6</v>
      </c>
      <c r="B16" s="36">
        <v>1510</v>
      </c>
      <c r="C16" s="36">
        <v>1985</v>
      </c>
      <c r="D16" s="36">
        <v>4304</v>
      </c>
      <c r="E16" s="36">
        <v>3202</v>
      </c>
      <c r="F16" s="36">
        <v>1606</v>
      </c>
      <c r="G16" s="36">
        <v>1850</v>
      </c>
      <c r="H16" s="36">
        <v>2746</v>
      </c>
      <c r="I16" s="36">
        <v>2104</v>
      </c>
      <c r="J16" s="36">
        <v>2534</v>
      </c>
      <c r="K16" s="36">
        <v>3090</v>
      </c>
      <c r="L16" s="36">
        <v>3793</v>
      </c>
      <c r="M16" s="36">
        <v>4000</v>
      </c>
      <c r="N16" s="36">
        <v>4353</v>
      </c>
      <c r="O16" s="36">
        <v>4097</v>
      </c>
      <c r="P16" s="36">
        <v>7418</v>
      </c>
      <c r="Q16" s="36">
        <v>13907</v>
      </c>
      <c r="R16" s="36">
        <v>19747</v>
      </c>
      <c r="S16" s="36">
        <v>16812</v>
      </c>
      <c r="T16" s="36">
        <v>18224</v>
      </c>
      <c r="U16" s="36">
        <v>20146</v>
      </c>
      <c r="V16" s="36">
        <v>24903</v>
      </c>
      <c r="W16" s="36">
        <v>33582</v>
      </c>
      <c r="X16" s="36">
        <v>31121</v>
      </c>
      <c r="Y16" s="36">
        <v>2022</v>
      </c>
      <c r="Z16" s="36">
        <v>7549</v>
      </c>
      <c r="AA16" s="36">
        <v>13472</v>
      </c>
      <c r="AB16" s="36">
        <v>18365</v>
      </c>
      <c r="AC16" s="13">
        <f t="shared" si="8"/>
        <v>268442</v>
      </c>
      <c r="AF16" s="18" t="s">
        <v>30</v>
      </c>
      <c r="AG16" s="15">
        <v>1434307</v>
      </c>
    </row>
    <row r="17" spans="1:33" s="15" customFormat="1" x14ac:dyDescent="0.2">
      <c r="A17" s="18" t="s">
        <v>7</v>
      </c>
      <c r="B17" s="36">
        <v>411</v>
      </c>
      <c r="C17" s="36">
        <v>444</v>
      </c>
      <c r="D17" s="36">
        <v>2686</v>
      </c>
      <c r="E17" s="36">
        <v>1208</v>
      </c>
      <c r="F17" s="36">
        <v>328</v>
      </c>
      <c r="G17" s="36">
        <v>382</v>
      </c>
      <c r="H17" s="36">
        <v>493</v>
      </c>
      <c r="I17" s="36">
        <v>1084</v>
      </c>
      <c r="J17" s="36">
        <v>448</v>
      </c>
      <c r="K17" s="36">
        <v>467</v>
      </c>
      <c r="L17" s="36">
        <v>239</v>
      </c>
      <c r="M17" s="36">
        <v>882</v>
      </c>
      <c r="N17" s="36">
        <v>466</v>
      </c>
      <c r="O17" s="36">
        <v>290</v>
      </c>
      <c r="P17" s="36">
        <v>2715</v>
      </c>
      <c r="Q17" s="36">
        <v>1185</v>
      </c>
      <c r="R17" s="36">
        <v>1274</v>
      </c>
      <c r="S17" s="36">
        <v>655</v>
      </c>
      <c r="T17" s="36">
        <v>1535</v>
      </c>
      <c r="U17" s="36">
        <v>1042</v>
      </c>
      <c r="V17" s="36">
        <v>1144</v>
      </c>
      <c r="W17" s="36">
        <v>1483</v>
      </c>
      <c r="X17" s="36">
        <v>736</v>
      </c>
      <c r="Y17" s="36">
        <v>159</v>
      </c>
      <c r="Z17" s="36">
        <v>1215</v>
      </c>
      <c r="AA17" s="36">
        <v>562</v>
      </c>
      <c r="AB17" s="36">
        <v>588</v>
      </c>
      <c r="AC17" s="13">
        <f t="shared" si="8"/>
        <v>24121</v>
      </c>
      <c r="AF17" s="18" t="s">
        <v>12</v>
      </c>
      <c r="AG17" s="15">
        <v>1401687</v>
      </c>
    </row>
    <row r="18" spans="1:33" s="15" customFormat="1" x14ac:dyDescent="0.2">
      <c r="A18" s="18" t="s">
        <v>8</v>
      </c>
      <c r="B18" s="36">
        <v>3101</v>
      </c>
      <c r="C18" s="36">
        <v>2197</v>
      </c>
      <c r="D18" s="36">
        <v>2796</v>
      </c>
      <c r="E18" s="36">
        <v>3781</v>
      </c>
      <c r="F18" s="36">
        <v>2415</v>
      </c>
      <c r="G18" s="36">
        <v>4091</v>
      </c>
      <c r="H18" s="36">
        <v>5494</v>
      </c>
      <c r="I18" s="36">
        <v>7676</v>
      </c>
      <c r="J18" s="36">
        <v>10754</v>
      </c>
      <c r="K18" s="36">
        <v>10270</v>
      </c>
      <c r="L18" s="36">
        <v>11220</v>
      </c>
      <c r="M18" s="36">
        <v>10316</v>
      </c>
      <c r="N18" s="36">
        <v>10861</v>
      </c>
      <c r="O18" s="36">
        <v>13985</v>
      </c>
      <c r="P18" s="36">
        <v>14317</v>
      </c>
      <c r="Q18" s="36">
        <v>11625</v>
      </c>
      <c r="R18" s="36">
        <v>10276</v>
      </c>
      <c r="S18" s="36">
        <v>12187</v>
      </c>
      <c r="T18" s="36">
        <v>11056</v>
      </c>
      <c r="U18" s="36">
        <v>14042</v>
      </c>
      <c r="V18" s="36">
        <v>14184</v>
      </c>
      <c r="W18" s="36">
        <v>16323</v>
      </c>
      <c r="X18" s="36">
        <v>17312</v>
      </c>
      <c r="Y18" s="36">
        <v>3941</v>
      </c>
      <c r="Z18" s="36">
        <v>9348</v>
      </c>
      <c r="AA18" s="36">
        <v>13800</v>
      </c>
      <c r="AB18" s="36">
        <v>19750</v>
      </c>
      <c r="AC18" s="13">
        <f t="shared" si="8"/>
        <v>267118</v>
      </c>
      <c r="AF18" s="18" t="s">
        <v>9</v>
      </c>
      <c r="AG18" s="15">
        <v>1208367</v>
      </c>
    </row>
    <row r="19" spans="1:33" s="15" customFormat="1" x14ac:dyDescent="0.2">
      <c r="A19" s="18" t="s">
        <v>9</v>
      </c>
      <c r="B19" s="36">
        <v>44577</v>
      </c>
      <c r="C19" s="36">
        <v>81209</v>
      </c>
      <c r="D19" s="36">
        <v>43849</v>
      </c>
      <c r="E19" s="36">
        <v>59027</v>
      </c>
      <c r="F19" s="36">
        <v>17177</v>
      </c>
      <c r="G19" s="36">
        <v>24413</v>
      </c>
      <c r="H19" s="36">
        <v>28772</v>
      </c>
      <c r="I19" s="36">
        <v>25262</v>
      </c>
      <c r="J19" s="36">
        <v>32678</v>
      </c>
      <c r="K19" s="36">
        <v>34184</v>
      </c>
      <c r="L19" s="36">
        <v>37246</v>
      </c>
      <c r="M19" s="36">
        <v>42246</v>
      </c>
      <c r="N19" s="36">
        <v>46656</v>
      </c>
      <c r="O19" s="36">
        <v>29098</v>
      </c>
      <c r="P19" s="36">
        <v>35152</v>
      </c>
      <c r="Q19" s="36">
        <v>38551</v>
      </c>
      <c r="R19" s="36">
        <v>40473</v>
      </c>
      <c r="S19" s="36">
        <v>48862</v>
      </c>
      <c r="T19" s="36">
        <v>52748</v>
      </c>
      <c r="U19" s="36">
        <v>63275</v>
      </c>
      <c r="V19" s="36">
        <v>79370</v>
      </c>
      <c r="W19" s="36">
        <v>89028</v>
      </c>
      <c r="X19" s="36">
        <v>93208</v>
      </c>
      <c r="Y19" s="36">
        <v>16623</v>
      </c>
      <c r="Z19" s="36">
        <v>19878</v>
      </c>
      <c r="AA19" s="36">
        <v>44625</v>
      </c>
      <c r="AB19" s="36">
        <v>40180</v>
      </c>
      <c r="AC19" s="13">
        <f t="shared" si="8"/>
        <v>1208367</v>
      </c>
      <c r="AF19" s="18" t="s">
        <v>5</v>
      </c>
      <c r="AG19" s="15">
        <v>1007828</v>
      </c>
    </row>
    <row r="20" spans="1:33" s="15" customFormat="1" x14ac:dyDescent="0.2">
      <c r="A20" s="18" t="s">
        <v>10</v>
      </c>
      <c r="B20" s="36">
        <v>5623</v>
      </c>
      <c r="C20" s="36">
        <v>12319</v>
      </c>
      <c r="D20" s="36">
        <v>27251</v>
      </c>
      <c r="E20" s="36">
        <v>14051</v>
      </c>
      <c r="F20" s="36">
        <v>12419</v>
      </c>
      <c r="G20" s="36">
        <v>9274</v>
      </c>
      <c r="H20" s="36">
        <v>10708</v>
      </c>
      <c r="I20" s="36">
        <v>9676</v>
      </c>
      <c r="J20" s="36">
        <v>12532</v>
      </c>
      <c r="K20" s="36">
        <v>12627</v>
      </c>
      <c r="L20" s="36">
        <v>12826</v>
      </c>
      <c r="M20" s="36">
        <v>17594</v>
      </c>
      <c r="N20" s="36">
        <v>12800</v>
      </c>
      <c r="O20" s="36">
        <v>14406</v>
      </c>
      <c r="P20" s="36">
        <v>15228</v>
      </c>
      <c r="Q20" s="36">
        <v>15458</v>
      </c>
      <c r="R20" s="36">
        <v>16891</v>
      </c>
      <c r="S20" s="36">
        <v>15920</v>
      </c>
      <c r="T20" s="36">
        <v>19096</v>
      </c>
      <c r="U20" s="36">
        <v>20456</v>
      </c>
      <c r="V20" s="36">
        <v>24520</v>
      </c>
      <c r="W20" s="36">
        <v>26845</v>
      </c>
      <c r="X20" s="36">
        <v>25214</v>
      </c>
      <c r="Y20" s="36">
        <v>3873</v>
      </c>
      <c r="Z20" s="36">
        <v>10749</v>
      </c>
      <c r="AA20" s="36">
        <v>27035</v>
      </c>
      <c r="AB20" s="36">
        <v>39800</v>
      </c>
      <c r="AC20" s="13">
        <f t="shared" si="8"/>
        <v>445191</v>
      </c>
      <c r="AF20" s="18" t="s">
        <v>11</v>
      </c>
      <c r="AG20" s="15">
        <v>814267</v>
      </c>
    </row>
    <row r="21" spans="1:33" s="15" customFormat="1" x14ac:dyDescent="0.2">
      <c r="A21" s="18" t="s">
        <v>11</v>
      </c>
      <c r="B21" s="36">
        <v>15640</v>
      </c>
      <c r="C21" s="36">
        <v>16726</v>
      </c>
      <c r="D21" s="36">
        <v>36243</v>
      </c>
      <c r="E21" s="36">
        <v>25222</v>
      </c>
      <c r="F21" s="36">
        <v>11598</v>
      </c>
      <c r="G21" s="36">
        <v>14849</v>
      </c>
      <c r="H21" s="36">
        <v>16390</v>
      </c>
      <c r="I21" s="36">
        <v>16805</v>
      </c>
      <c r="J21" s="36">
        <v>16342</v>
      </c>
      <c r="K21" s="36">
        <v>18247</v>
      </c>
      <c r="L21" s="36">
        <v>20758</v>
      </c>
      <c r="M21" s="36">
        <v>22465</v>
      </c>
      <c r="N21" s="36">
        <v>23845</v>
      </c>
      <c r="O21" s="36">
        <v>22767</v>
      </c>
      <c r="P21" s="36">
        <v>22222</v>
      </c>
      <c r="Q21" s="36">
        <v>26120</v>
      </c>
      <c r="R21" s="36">
        <v>30335</v>
      </c>
      <c r="S21" s="36">
        <v>33047</v>
      </c>
      <c r="T21" s="36">
        <v>37270</v>
      </c>
      <c r="U21" s="36">
        <v>35979</v>
      </c>
      <c r="V21" s="36">
        <v>46899</v>
      </c>
      <c r="W21" s="36">
        <v>62238</v>
      </c>
      <c r="X21" s="36">
        <v>66277</v>
      </c>
      <c r="Y21" s="36">
        <v>9212</v>
      </c>
      <c r="Z21" s="36">
        <v>40866</v>
      </c>
      <c r="AA21" s="36">
        <v>56707</v>
      </c>
      <c r="AB21" s="36">
        <v>69198</v>
      </c>
      <c r="AC21" s="13">
        <f t="shared" si="8"/>
        <v>814267</v>
      </c>
      <c r="AF21" s="18" t="s">
        <v>24</v>
      </c>
      <c r="AG21" s="15">
        <v>775411</v>
      </c>
    </row>
    <row r="22" spans="1:33" s="15" customFormat="1" x14ac:dyDescent="0.2">
      <c r="A22" s="18" t="s">
        <v>12</v>
      </c>
      <c r="B22" s="36">
        <v>17230</v>
      </c>
      <c r="C22" s="36">
        <v>16151</v>
      </c>
      <c r="D22" s="36">
        <v>20441</v>
      </c>
      <c r="E22" s="36">
        <v>39229</v>
      </c>
      <c r="F22" s="36">
        <v>19867</v>
      </c>
      <c r="G22" s="36">
        <v>30730</v>
      </c>
      <c r="H22" s="36">
        <v>53447</v>
      </c>
      <c r="I22" s="36">
        <v>63834</v>
      </c>
      <c r="J22" s="36">
        <v>68825</v>
      </c>
      <c r="K22" s="36">
        <v>66417</v>
      </c>
      <c r="L22" s="36">
        <v>58525</v>
      </c>
      <c r="M22" s="36">
        <v>38918</v>
      </c>
      <c r="N22" s="36">
        <v>37478</v>
      </c>
      <c r="O22" s="36">
        <v>43043</v>
      </c>
      <c r="P22" s="36">
        <v>77651</v>
      </c>
      <c r="Q22" s="36">
        <v>73018</v>
      </c>
      <c r="R22" s="36">
        <v>80650</v>
      </c>
      <c r="S22" s="36">
        <v>74371</v>
      </c>
      <c r="T22" s="36">
        <v>64176</v>
      </c>
      <c r="U22" s="36">
        <v>66654</v>
      </c>
      <c r="V22" s="36">
        <v>74272</v>
      </c>
      <c r="W22" s="36">
        <v>65926</v>
      </c>
      <c r="X22" s="36">
        <v>82958</v>
      </c>
      <c r="Y22" s="36">
        <v>20641</v>
      </c>
      <c r="Z22" s="36">
        <v>30237</v>
      </c>
      <c r="AA22" s="36">
        <v>50776</v>
      </c>
      <c r="AB22" s="36">
        <v>66222</v>
      </c>
      <c r="AC22" s="13">
        <f t="shared" si="8"/>
        <v>1401687</v>
      </c>
      <c r="AF22" s="17" t="s">
        <v>0</v>
      </c>
      <c r="AG22" s="15">
        <v>761791</v>
      </c>
    </row>
    <row r="23" spans="1:33" s="15" customFormat="1" x14ac:dyDescent="0.2">
      <c r="A23" s="18" t="s">
        <v>13</v>
      </c>
      <c r="B23" s="36">
        <v>1100</v>
      </c>
      <c r="C23" s="36">
        <v>1354</v>
      </c>
      <c r="D23" s="36">
        <v>4664</v>
      </c>
      <c r="E23" s="36">
        <v>4948</v>
      </c>
      <c r="F23" s="36">
        <v>1418</v>
      </c>
      <c r="G23" s="36">
        <v>1483</v>
      </c>
      <c r="H23" s="36">
        <v>2497</v>
      </c>
      <c r="I23" s="36">
        <v>2713</v>
      </c>
      <c r="J23" s="36">
        <v>2800</v>
      </c>
      <c r="K23" s="36">
        <v>2208</v>
      </c>
      <c r="L23" s="36">
        <v>2808</v>
      </c>
      <c r="M23" s="36">
        <v>4482</v>
      </c>
      <c r="N23" s="36">
        <v>3088</v>
      </c>
      <c r="O23" s="36">
        <v>2680</v>
      </c>
      <c r="P23" s="36">
        <v>2899</v>
      </c>
      <c r="Q23" s="36">
        <v>3254</v>
      </c>
      <c r="R23" s="36">
        <v>4143</v>
      </c>
      <c r="S23" s="36">
        <v>7320</v>
      </c>
      <c r="T23" s="36">
        <v>9112</v>
      </c>
      <c r="U23" s="36">
        <v>9504</v>
      </c>
      <c r="V23" s="36">
        <v>11004</v>
      </c>
      <c r="W23" s="36">
        <v>11055</v>
      </c>
      <c r="X23" s="36">
        <v>12335</v>
      </c>
      <c r="Y23" s="36">
        <v>1108</v>
      </c>
      <c r="Z23" s="36">
        <v>4445</v>
      </c>
      <c r="AA23" s="36">
        <v>11815</v>
      </c>
      <c r="AB23" s="36">
        <v>11615</v>
      </c>
      <c r="AC23" s="13">
        <f t="shared" si="8"/>
        <v>137852</v>
      </c>
      <c r="AF23" s="18" t="s">
        <v>47</v>
      </c>
      <c r="AG23" s="15">
        <v>695103</v>
      </c>
    </row>
    <row r="24" spans="1:33" s="15" customFormat="1" x14ac:dyDescent="0.2">
      <c r="A24" s="18" t="s">
        <v>14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517</v>
      </c>
      <c r="P24" s="36">
        <v>938</v>
      </c>
      <c r="Q24" s="36">
        <v>859</v>
      </c>
      <c r="R24" s="36">
        <v>893</v>
      </c>
      <c r="S24" s="36">
        <v>963</v>
      </c>
      <c r="T24" s="36">
        <v>1273</v>
      </c>
      <c r="U24" s="36">
        <v>941</v>
      </c>
      <c r="V24" s="36">
        <v>1418</v>
      </c>
      <c r="W24" s="36">
        <v>5271</v>
      </c>
      <c r="X24" s="36">
        <v>4824</v>
      </c>
      <c r="Y24" s="36">
        <v>258</v>
      </c>
      <c r="Z24" s="36">
        <v>908</v>
      </c>
      <c r="AA24" s="36">
        <v>2617</v>
      </c>
      <c r="AB24" s="36">
        <v>2856</v>
      </c>
      <c r="AC24" s="13">
        <f t="shared" si="8"/>
        <v>24536</v>
      </c>
      <c r="AF24" s="18" t="s">
        <v>37</v>
      </c>
      <c r="AG24" s="15">
        <v>617246</v>
      </c>
    </row>
    <row r="25" spans="1:33" s="15" customFormat="1" x14ac:dyDescent="0.2">
      <c r="A25" s="18" t="s">
        <v>15</v>
      </c>
      <c r="B25" s="36">
        <v>1129</v>
      </c>
      <c r="C25" s="36">
        <v>593</v>
      </c>
      <c r="D25" s="36">
        <v>2495</v>
      </c>
      <c r="E25" s="36">
        <v>1124</v>
      </c>
      <c r="F25" s="36">
        <v>973</v>
      </c>
      <c r="G25" s="36">
        <v>1629</v>
      </c>
      <c r="H25" s="36">
        <v>1119</v>
      </c>
      <c r="I25" s="36">
        <v>1042</v>
      </c>
      <c r="J25" s="36">
        <v>1394</v>
      </c>
      <c r="K25" s="36">
        <v>2461</v>
      </c>
      <c r="L25" s="36">
        <v>2780</v>
      </c>
      <c r="M25" s="36">
        <v>2148</v>
      </c>
      <c r="N25" s="36">
        <v>1488</v>
      </c>
      <c r="O25" s="36">
        <v>2109</v>
      </c>
      <c r="P25" s="36">
        <v>3771</v>
      </c>
      <c r="Q25" s="36">
        <v>1861</v>
      </c>
      <c r="R25" s="36">
        <v>1623</v>
      </c>
      <c r="S25" s="36">
        <v>2324</v>
      </c>
      <c r="T25" s="36">
        <v>2457</v>
      </c>
      <c r="U25" s="36">
        <v>2727</v>
      </c>
      <c r="V25" s="36">
        <v>3749</v>
      </c>
      <c r="W25" s="36">
        <v>2979</v>
      </c>
      <c r="X25" s="36">
        <v>3658</v>
      </c>
      <c r="Y25" s="36">
        <v>413</v>
      </c>
      <c r="Z25" s="36">
        <v>1046</v>
      </c>
      <c r="AA25" s="36">
        <v>2636</v>
      </c>
      <c r="AB25" s="36">
        <v>3318</v>
      </c>
      <c r="AC25" s="13">
        <f t="shared" si="8"/>
        <v>55046</v>
      </c>
      <c r="AF25" s="18" t="s">
        <v>29</v>
      </c>
      <c r="AG25" s="15">
        <v>535551</v>
      </c>
    </row>
    <row r="26" spans="1:33" s="15" customFormat="1" ht="14.25" x14ac:dyDescent="0.2">
      <c r="A26" s="18" t="s">
        <v>16</v>
      </c>
      <c r="B26" s="36">
        <v>102</v>
      </c>
      <c r="C26" s="36">
        <v>107</v>
      </c>
      <c r="D26" s="36">
        <v>265</v>
      </c>
      <c r="E26" s="36">
        <v>227</v>
      </c>
      <c r="F26" s="36">
        <v>218</v>
      </c>
      <c r="G26" s="36">
        <v>289</v>
      </c>
      <c r="H26" s="36">
        <v>291</v>
      </c>
      <c r="I26" s="36">
        <v>252</v>
      </c>
      <c r="J26" s="36">
        <v>181</v>
      </c>
      <c r="K26" s="36">
        <v>341</v>
      </c>
      <c r="L26" s="36">
        <v>220</v>
      </c>
      <c r="M26" s="36">
        <v>714</v>
      </c>
      <c r="N26" s="36">
        <v>522</v>
      </c>
      <c r="O26" s="36">
        <v>321</v>
      </c>
      <c r="P26" s="36">
        <v>257</v>
      </c>
      <c r="Q26" s="36">
        <v>220</v>
      </c>
      <c r="R26" s="36">
        <v>252</v>
      </c>
      <c r="S26" s="36">
        <v>400</v>
      </c>
      <c r="T26" s="36">
        <v>516</v>
      </c>
      <c r="U26" s="36">
        <v>712</v>
      </c>
      <c r="V26" s="36">
        <v>1103</v>
      </c>
      <c r="W26" s="36">
        <v>979</v>
      </c>
      <c r="X26" s="36">
        <v>1291</v>
      </c>
      <c r="Y26" s="36">
        <v>54</v>
      </c>
      <c r="Z26" s="36">
        <v>879</v>
      </c>
      <c r="AA26" s="36">
        <v>1312</v>
      </c>
      <c r="AB26" s="36">
        <v>866</v>
      </c>
      <c r="AC26" s="13">
        <f t="shared" si="8"/>
        <v>12891</v>
      </c>
      <c r="AF26" s="18" t="s">
        <v>68</v>
      </c>
      <c r="AG26" s="15">
        <v>463431</v>
      </c>
    </row>
    <row r="27" spans="1:33" s="15" customFormat="1" x14ac:dyDescent="0.2">
      <c r="A27" s="18" t="s">
        <v>17</v>
      </c>
      <c r="B27" s="36">
        <v>6429</v>
      </c>
      <c r="C27" s="36">
        <v>9870</v>
      </c>
      <c r="D27" s="36">
        <v>34874</v>
      </c>
      <c r="E27" s="36">
        <v>9476</v>
      </c>
      <c r="F27" s="36">
        <v>5646</v>
      </c>
      <c r="G27" s="36">
        <v>6694</v>
      </c>
      <c r="H27" s="36">
        <v>8120</v>
      </c>
      <c r="I27" s="36">
        <v>7593</v>
      </c>
      <c r="J27" s="36">
        <v>9019</v>
      </c>
      <c r="K27" s="36">
        <v>9693</v>
      </c>
      <c r="L27" s="36">
        <v>10624</v>
      </c>
      <c r="M27" s="36">
        <v>12493</v>
      </c>
      <c r="N27" s="36">
        <v>15233</v>
      </c>
      <c r="O27" s="36">
        <v>13381</v>
      </c>
      <c r="P27" s="36">
        <v>16509</v>
      </c>
      <c r="Q27" s="36">
        <v>17295</v>
      </c>
      <c r="R27" s="36">
        <v>16131</v>
      </c>
      <c r="S27" s="36">
        <v>21499</v>
      </c>
      <c r="T27" s="36">
        <v>26730</v>
      </c>
      <c r="U27" s="36">
        <v>23554</v>
      </c>
      <c r="V27" s="36">
        <v>23125</v>
      </c>
      <c r="W27" s="36">
        <v>27330</v>
      </c>
      <c r="X27" s="36">
        <v>28622</v>
      </c>
      <c r="Y27" s="36">
        <v>4147</v>
      </c>
      <c r="Z27" s="36">
        <v>11311</v>
      </c>
      <c r="AA27" s="36">
        <v>21834</v>
      </c>
      <c r="AB27" s="36">
        <v>29546</v>
      </c>
      <c r="AC27" s="13">
        <f t="shared" si="8"/>
        <v>426778</v>
      </c>
      <c r="AF27" s="18" t="s">
        <v>10</v>
      </c>
      <c r="AG27" s="15">
        <v>445191</v>
      </c>
    </row>
    <row r="28" spans="1:33" s="15" customFormat="1" x14ac:dyDescent="0.2">
      <c r="A28" s="18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>
        <v>306</v>
      </c>
      <c r="P28" s="36">
        <v>1597</v>
      </c>
      <c r="Q28" s="36">
        <v>1167</v>
      </c>
      <c r="R28" s="36">
        <v>1313</v>
      </c>
      <c r="S28" s="36">
        <v>1156</v>
      </c>
      <c r="T28" s="36">
        <v>1484</v>
      </c>
      <c r="U28" s="36">
        <v>963</v>
      </c>
      <c r="V28" s="36">
        <v>1763</v>
      </c>
      <c r="W28" s="36">
        <v>2350</v>
      </c>
      <c r="X28" s="36">
        <v>2172</v>
      </c>
      <c r="Y28" s="36">
        <v>337</v>
      </c>
      <c r="Z28" s="36">
        <v>633</v>
      </c>
      <c r="AA28" s="36">
        <v>1931</v>
      </c>
      <c r="AB28" s="36">
        <v>2421</v>
      </c>
      <c r="AC28" s="13">
        <f t="shared" si="8"/>
        <v>19593</v>
      </c>
      <c r="AF28" s="18" t="s">
        <v>17</v>
      </c>
      <c r="AG28" s="15">
        <v>426778</v>
      </c>
    </row>
    <row r="29" spans="1:33" s="15" customFormat="1" ht="14.25" x14ac:dyDescent="0.2">
      <c r="A29" s="18" t="s">
        <v>68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>
        <v>24516</v>
      </c>
      <c r="P29" s="36">
        <v>24265</v>
      </c>
      <c r="Q29" s="36">
        <v>22727</v>
      </c>
      <c r="R29" s="36">
        <v>28113</v>
      </c>
      <c r="S29" s="36">
        <v>25356</v>
      </c>
      <c r="T29" s="36">
        <v>28690</v>
      </c>
      <c r="U29" s="36">
        <v>34379</v>
      </c>
      <c r="V29" s="36">
        <v>36857</v>
      </c>
      <c r="W29" s="36">
        <v>48167</v>
      </c>
      <c r="X29" s="36">
        <v>50055</v>
      </c>
      <c r="Y29" s="36">
        <v>21698</v>
      </c>
      <c r="Z29" s="36">
        <v>35959</v>
      </c>
      <c r="AA29" s="36">
        <v>42533</v>
      </c>
      <c r="AB29" s="36">
        <v>40116</v>
      </c>
      <c r="AC29" s="13">
        <f t="shared" si="8"/>
        <v>463431</v>
      </c>
      <c r="AF29" s="18" t="s">
        <v>26</v>
      </c>
      <c r="AG29" s="15">
        <v>343641</v>
      </c>
    </row>
    <row r="30" spans="1:33" s="15" customFormat="1" x14ac:dyDescent="0.2">
      <c r="A30" s="18" t="s">
        <v>19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>
        <v>663</v>
      </c>
      <c r="P30" s="36">
        <v>982</v>
      </c>
      <c r="Q30" s="36">
        <v>1328</v>
      </c>
      <c r="R30" s="36">
        <v>1774</v>
      </c>
      <c r="S30" s="36">
        <v>1568</v>
      </c>
      <c r="T30" s="36">
        <v>1997</v>
      </c>
      <c r="U30" s="36">
        <v>1298</v>
      </c>
      <c r="V30" s="36">
        <v>1021</v>
      </c>
      <c r="W30" s="36">
        <v>1528</v>
      </c>
      <c r="X30" s="36">
        <v>2299</v>
      </c>
      <c r="Y30" s="36">
        <v>115</v>
      </c>
      <c r="Z30" s="36">
        <v>675</v>
      </c>
      <c r="AA30" s="36">
        <v>1813</v>
      </c>
      <c r="AB30" s="36">
        <v>1839</v>
      </c>
      <c r="AC30" s="13">
        <f t="shared" si="8"/>
        <v>18900</v>
      </c>
      <c r="AF30" s="18" t="s">
        <v>4</v>
      </c>
      <c r="AG30" s="15">
        <v>288574</v>
      </c>
    </row>
    <row r="31" spans="1:33" s="15" customFormat="1" x14ac:dyDescent="0.2">
      <c r="A31" s="18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>
        <v>743</v>
      </c>
      <c r="P31" s="36">
        <v>1051</v>
      </c>
      <c r="Q31" s="36">
        <v>2526</v>
      </c>
      <c r="R31" s="36">
        <v>1796</v>
      </c>
      <c r="S31" s="36">
        <v>2408</v>
      </c>
      <c r="T31" s="36">
        <v>2504</v>
      </c>
      <c r="U31" s="36">
        <v>1250</v>
      </c>
      <c r="V31" s="36">
        <v>1731</v>
      </c>
      <c r="W31" s="36">
        <v>2414</v>
      </c>
      <c r="X31" s="36">
        <v>3823</v>
      </c>
      <c r="Y31" s="36">
        <v>370</v>
      </c>
      <c r="Z31" s="36">
        <v>1180</v>
      </c>
      <c r="AA31" s="36">
        <v>2435</v>
      </c>
      <c r="AB31" s="36">
        <v>2443</v>
      </c>
      <c r="AC31" s="13">
        <f t="shared" si="8"/>
        <v>26674</v>
      </c>
      <c r="AF31" s="18" t="s">
        <v>50</v>
      </c>
      <c r="AG31" s="15">
        <v>277108</v>
      </c>
    </row>
    <row r="32" spans="1:33" s="15" customFormat="1" x14ac:dyDescent="0.2">
      <c r="A32" s="18" t="s">
        <v>21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>
        <v>165</v>
      </c>
      <c r="P32" s="36">
        <v>472</v>
      </c>
      <c r="Q32" s="36">
        <v>149</v>
      </c>
      <c r="R32" s="36">
        <v>500</v>
      </c>
      <c r="S32" s="36">
        <v>367</v>
      </c>
      <c r="T32" s="36">
        <v>431</v>
      </c>
      <c r="U32" s="36">
        <v>750</v>
      </c>
      <c r="V32" s="36">
        <v>344</v>
      </c>
      <c r="W32" s="36">
        <v>509</v>
      </c>
      <c r="X32" s="36">
        <v>950</v>
      </c>
      <c r="Y32" s="36">
        <v>124</v>
      </c>
      <c r="Z32" s="36">
        <v>555</v>
      </c>
      <c r="AA32" s="36">
        <v>963</v>
      </c>
      <c r="AB32" s="36">
        <v>895</v>
      </c>
      <c r="AC32" s="13">
        <f t="shared" si="8"/>
        <v>7174</v>
      </c>
      <c r="AF32" s="18" t="s">
        <v>35</v>
      </c>
      <c r="AG32" s="15">
        <v>271881</v>
      </c>
    </row>
    <row r="33" spans="1:33" s="15" customFormat="1" x14ac:dyDescent="0.2">
      <c r="A33" s="18" t="s">
        <v>22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>
        <v>68</v>
      </c>
      <c r="P33" s="36">
        <v>156</v>
      </c>
      <c r="Q33" s="36">
        <v>1045</v>
      </c>
      <c r="R33" s="36">
        <v>198</v>
      </c>
      <c r="S33" s="36">
        <v>852</v>
      </c>
      <c r="T33" s="36">
        <v>573</v>
      </c>
      <c r="U33" s="36">
        <v>298</v>
      </c>
      <c r="V33" s="36">
        <v>1421</v>
      </c>
      <c r="W33" s="36">
        <v>4120</v>
      </c>
      <c r="X33" s="36">
        <v>5373</v>
      </c>
      <c r="Y33" s="36">
        <v>705</v>
      </c>
      <c r="Z33" s="36">
        <v>686</v>
      </c>
      <c r="AA33" s="36">
        <v>3053</v>
      </c>
      <c r="AB33" s="36">
        <v>5136</v>
      </c>
      <c r="AC33" s="13">
        <f t="shared" si="8"/>
        <v>23684</v>
      </c>
      <c r="AF33" s="18" t="s">
        <v>6</v>
      </c>
      <c r="AG33" s="15">
        <v>268442</v>
      </c>
    </row>
    <row r="34" spans="1:33" s="15" customFormat="1" x14ac:dyDescent="0.2">
      <c r="A34" s="18" t="s">
        <v>23</v>
      </c>
      <c r="B34" s="36">
        <v>815</v>
      </c>
      <c r="C34" s="36">
        <v>1888</v>
      </c>
      <c r="D34" s="36">
        <v>4792</v>
      </c>
      <c r="E34" s="36">
        <v>5104</v>
      </c>
      <c r="F34" s="36">
        <v>1790</v>
      </c>
      <c r="G34" s="36">
        <v>2220</v>
      </c>
      <c r="H34" s="36">
        <v>2832</v>
      </c>
      <c r="I34" s="36">
        <v>2295</v>
      </c>
      <c r="J34" s="36">
        <v>2451</v>
      </c>
      <c r="K34" s="36">
        <v>2922</v>
      </c>
      <c r="L34" s="36">
        <v>3005</v>
      </c>
      <c r="M34" s="36">
        <v>5729</v>
      </c>
      <c r="N34" s="36">
        <v>4056</v>
      </c>
      <c r="O34" s="36">
        <v>3596</v>
      </c>
      <c r="P34" s="36">
        <v>2717</v>
      </c>
      <c r="Q34" s="36">
        <v>3935</v>
      </c>
      <c r="R34" s="36">
        <v>3647</v>
      </c>
      <c r="S34" s="36">
        <v>4132</v>
      </c>
      <c r="T34" s="36">
        <v>5577</v>
      </c>
      <c r="U34" s="36">
        <v>6716</v>
      </c>
      <c r="V34" s="36">
        <v>9084</v>
      </c>
      <c r="W34" s="36">
        <v>10918</v>
      </c>
      <c r="X34" s="36">
        <v>12261</v>
      </c>
      <c r="Y34" s="36">
        <v>775</v>
      </c>
      <c r="Z34" s="36">
        <v>1856</v>
      </c>
      <c r="AA34" s="36">
        <v>8835</v>
      </c>
      <c r="AB34" s="36">
        <v>11982</v>
      </c>
      <c r="AC34" s="13">
        <f t="shared" si="8"/>
        <v>125930</v>
      </c>
      <c r="AF34" s="18" t="s">
        <v>8</v>
      </c>
      <c r="AG34" s="15">
        <v>267118</v>
      </c>
    </row>
    <row r="35" spans="1:33" s="15" customFormat="1" x14ac:dyDescent="0.2">
      <c r="A35" s="18" t="s">
        <v>24</v>
      </c>
      <c r="B35" s="36">
        <v>2798</v>
      </c>
      <c r="C35" s="36">
        <v>4029</v>
      </c>
      <c r="D35" s="36">
        <v>2200</v>
      </c>
      <c r="E35" s="36">
        <v>2813</v>
      </c>
      <c r="F35" s="36">
        <v>2402</v>
      </c>
      <c r="G35" s="36">
        <v>3600</v>
      </c>
      <c r="H35" s="36">
        <v>3543</v>
      </c>
      <c r="I35" s="36">
        <v>3754</v>
      </c>
      <c r="J35" s="36">
        <v>3081</v>
      </c>
      <c r="K35" s="36">
        <v>3125</v>
      </c>
      <c r="L35" s="36">
        <v>3549</v>
      </c>
      <c r="M35" s="36">
        <v>6243</v>
      </c>
      <c r="N35" s="36">
        <v>14099</v>
      </c>
      <c r="O35" s="36">
        <v>13140</v>
      </c>
      <c r="P35" s="36">
        <v>13730</v>
      </c>
      <c r="Q35" s="36">
        <v>18119</v>
      </c>
      <c r="R35" s="36">
        <v>29990</v>
      </c>
      <c r="S35" s="36">
        <v>38094</v>
      </c>
      <c r="T35" s="36">
        <v>36126</v>
      </c>
      <c r="U35" s="36">
        <v>29593</v>
      </c>
      <c r="V35" s="36">
        <v>73064</v>
      </c>
      <c r="W35" s="36">
        <v>126613</v>
      </c>
      <c r="X35" s="36">
        <v>127968</v>
      </c>
      <c r="Y35" s="36">
        <v>10045</v>
      </c>
      <c r="Z35" s="36">
        <v>59878</v>
      </c>
      <c r="AA35" s="36">
        <v>70831</v>
      </c>
      <c r="AB35" s="36">
        <v>72984</v>
      </c>
      <c r="AC35" s="13">
        <f t="shared" si="8"/>
        <v>775411</v>
      </c>
      <c r="AF35" s="18" t="s">
        <v>27</v>
      </c>
      <c r="AG35" s="15">
        <v>241538</v>
      </c>
    </row>
    <row r="36" spans="1:33" s="15" customFormat="1" x14ac:dyDescent="0.2">
      <c r="A36" s="18" t="s">
        <v>25</v>
      </c>
      <c r="B36" s="36">
        <v>124</v>
      </c>
      <c r="C36" s="36">
        <v>371</v>
      </c>
      <c r="D36" s="36">
        <v>912</v>
      </c>
      <c r="E36" s="36">
        <v>808</v>
      </c>
      <c r="F36" s="36">
        <v>422</v>
      </c>
      <c r="G36" s="36">
        <v>620</v>
      </c>
      <c r="H36" s="36">
        <v>1028</v>
      </c>
      <c r="I36" s="36">
        <v>745</v>
      </c>
      <c r="J36" s="36">
        <v>676</v>
      </c>
      <c r="K36" s="36">
        <v>981</v>
      </c>
      <c r="L36" s="36">
        <v>1484</v>
      </c>
      <c r="M36" s="36">
        <v>1273</v>
      </c>
      <c r="N36" s="36">
        <v>1619</v>
      </c>
      <c r="O36" s="36">
        <v>1385</v>
      </c>
      <c r="P36" s="36">
        <v>2038</v>
      </c>
      <c r="Q36" s="36">
        <v>1960</v>
      </c>
      <c r="R36" s="36">
        <v>2080</v>
      </c>
      <c r="S36" s="36">
        <v>2127</v>
      </c>
      <c r="T36" s="36">
        <v>2106</v>
      </c>
      <c r="U36" s="36">
        <v>2093</v>
      </c>
      <c r="V36" s="36">
        <v>3176</v>
      </c>
      <c r="W36" s="36">
        <v>3116</v>
      </c>
      <c r="X36" s="36">
        <v>4701</v>
      </c>
      <c r="Y36" s="36">
        <v>713</v>
      </c>
      <c r="Z36" s="36">
        <v>8276</v>
      </c>
      <c r="AA36" s="36">
        <v>6397</v>
      </c>
      <c r="AB36" s="36">
        <v>4474</v>
      </c>
      <c r="AC36" s="13">
        <f t="shared" si="8"/>
        <v>55705</v>
      </c>
      <c r="AF36" s="18" t="s">
        <v>41</v>
      </c>
      <c r="AG36" s="15">
        <v>238626</v>
      </c>
    </row>
    <row r="37" spans="1:33" s="15" customFormat="1" x14ac:dyDescent="0.2">
      <c r="A37" s="18" t="s">
        <v>26</v>
      </c>
      <c r="B37" s="36">
        <v>4066</v>
      </c>
      <c r="C37" s="36">
        <v>2844</v>
      </c>
      <c r="D37" s="36">
        <v>1946</v>
      </c>
      <c r="E37" s="36">
        <v>4560</v>
      </c>
      <c r="F37" s="36">
        <v>2576</v>
      </c>
      <c r="G37" s="36">
        <v>2852</v>
      </c>
      <c r="H37" s="36">
        <v>3144</v>
      </c>
      <c r="I37" s="36">
        <v>3083</v>
      </c>
      <c r="J37" s="36">
        <v>4665</v>
      </c>
      <c r="K37" s="36">
        <v>4604</v>
      </c>
      <c r="L37" s="36">
        <v>4475</v>
      </c>
      <c r="M37" s="36">
        <v>5846</v>
      </c>
      <c r="N37" s="36">
        <v>6393</v>
      </c>
      <c r="O37" s="36">
        <v>7940</v>
      </c>
      <c r="P37" s="36">
        <v>8757</v>
      </c>
      <c r="Q37" s="36">
        <v>11490</v>
      </c>
      <c r="R37" s="36">
        <v>16488</v>
      </c>
      <c r="S37" s="36">
        <v>20688</v>
      </c>
      <c r="T37" s="36">
        <v>17113</v>
      </c>
      <c r="U37" s="36">
        <v>17128</v>
      </c>
      <c r="V37" s="36">
        <v>27936</v>
      </c>
      <c r="W37" s="36">
        <v>31218</v>
      </c>
      <c r="X37" s="36">
        <v>33439</v>
      </c>
      <c r="Y37" s="36">
        <v>4004</v>
      </c>
      <c r="Z37" s="36">
        <v>18275</v>
      </c>
      <c r="AA37" s="36">
        <v>35865</v>
      </c>
      <c r="AB37" s="36">
        <v>42246</v>
      </c>
      <c r="AC37" s="13">
        <f t="shared" si="8"/>
        <v>343641</v>
      </c>
      <c r="AF37" s="18" t="s">
        <v>55</v>
      </c>
      <c r="AG37" s="15">
        <v>225916</v>
      </c>
    </row>
    <row r="38" spans="1:33" s="15" customFormat="1" x14ac:dyDescent="0.2">
      <c r="A38" s="18" t="s">
        <v>27</v>
      </c>
      <c r="B38" s="36">
        <v>9473</v>
      </c>
      <c r="C38" s="36">
        <v>8741</v>
      </c>
      <c r="D38" s="36">
        <v>11393</v>
      </c>
      <c r="E38" s="36">
        <v>9275</v>
      </c>
      <c r="F38" s="36">
        <v>5140</v>
      </c>
      <c r="G38" s="36">
        <v>3488</v>
      </c>
      <c r="H38" s="36">
        <v>3936</v>
      </c>
      <c r="I38" s="36">
        <v>4164</v>
      </c>
      <c r="J38" s="36">
        <v>5617</v>
      </c>
      <c r="K38" s="36">
        <v>5292</v>
      </c>
      <c r="L38" s="36">
        <v>4024</v>
      </c>
      <c r="M38" s="36">
        <v>6514</v>
      </c>
      <c r="N38" s="36">
        <v>6001</v>
      </c>
      <c r="O38" s="36">
        <v>9035</v>
      </c>
      <c r="P38" s="36">
        <v>11082</v>
      </c>
      <c r="Q38" s="36">
        <v>11987</v>
      </c>
      <c r="R38" s="36">
        <v>14221</v>
      </c>
      <c r="S38" s="36">
        <v>13451</v>
      </c>
      <c r="T38" s="36">
        <v>12496</v>
      </c>
      <c r="U38" s="36">
        <v>11147</v>
      </c>
      <c r="V38" s="36">
        <v>18478</v>
      </c>
      <c r="W38" s="36">
        <v>13463</v>
      </c>
      <c r="X38" s="36">
        <v>14962</v>
      </c>
      <c r="Y38" s="36">
        <v>2550</v>
      </c>
      <c r="Z38" s="36">
        <v>16436</v>
      </c>
      <c r="AA38" s="36">
        <v>5538</v>
      </c>
      <c r="AB38" s="36">
        <v>3634</v>
      </c>
      <c r="AC38" s="13">
        <f t="shared" si="8"/>
        <v>241538</v>
      </c>
      <c r="AF38" s="18" t="s">
        <v>43</v>
      </c>
      <c r="AG38" s="15">
        <v>218610</v>
      </c>
    </row>
    <row r="39" spans="1:33" s="15" customFormat="1" x14ac:dyDescent="0.2">
      <c r="A39" s="18" t="s">
        <v>28</v>
      </c>
      <c r="B39" s="36">
        <v>687</v>
      </c>
      <c r="C39" s="36">
        <v>703</v>
      </c>
      <c r="D39" s="36">
        <v>959</v>
      </c>
      <c r="E39" s="36">
        <v>754</v>
      </c>
      <c r="F39" s="36">
        <v>577</v>
      </c>
      <c r="G39" s="36">
        <v>1783</v>
      </c>
      <c r="H39" s="36">
        <v>1272</v>
      </c>
      <c r="I39" s="36">
        <v>1218</v>
      </c>
      <c r="J39" s="36">
        <v>1327</v>
      </c>
      <c r="K39" s="36">
        <v>1642</v>
      </c>
      <c r="L39" s="36">
        <v>5336</v>
      </c>
      <c r="M39" s="36">
        <v>1769</v>
      </c>
      <c r="N39" s="36">
        <v>2836</v>
      </c>
      <c r="O39" s="36">
        <v>2794</v>
      </c>
      <c r="P39" s="36">
        <v>2783</v>
      </c>
      <c r="Q39" s="36">
        <v>2995</v>
      </c>
      <c r="R39" s="36">
        <v>6612</v>
      </c>
      <c r="S39" s="36">
        <v>4754</v>
      </c>
      <c r="T39" s="36">
        <v>3160</v>
      </c>
      <c r="U39" s="36">
        <v>5886</v>
      </c>
      <c r="V39" s="36">
        <v>7123</v>
      </c>
      <c r="W39" s="36">
        <v>12319</v>
      </c>
      <c r="X39" s="36">
        <v>8429</v>
      </c>
      <c r="Y39" s="36">
        <v>1407</v>
      </c>
      <c r="Z39" s="36">
        <v>4445</v>
      </c>
      <c r="AA39" s="36">
        <v>10960</v>
      </c>
      <c r="AB39" s="36">
        <v>10954</v>
      </c>
      <c r="AC39" s="13">
        <f t="shared" si="8"/>
        <v>105484</v>
      </c>
      <c r="AF39" s="18" t="s">
        <v>39</v>
      </c>
      <c r="AG39" s="15">
        <v>198344</v>
      </c>
    </row>
    <row r="40" spans="1:33" s="15" customFormat="1" x14ac:dyDescent="0.2">
      <c r="A40" s="18" t="s">
        <v>29</v>
      </c>
      <c r="B40" s="36">
        <v>10265</v>
      </c>
      <c r="C40" s="36">
        <v>11238</v>
      </c>
      <c r="D40" s="36">
        <v>9088</v>
      </c>
      <c r="E40" s="36">
        <v>10993</v>
      </c>
      <c r="F40" s="36">
        <v>4804</v>
      </c>
      <c r="G40" s="36">
        <v>7546</v>
      </c>
      <c r="H40" s="36">
        <v>9262</v>
      </c>
      <c r="I40" s="36">
        <v>10837</v>
      </c>
      <c r="J40" s="36">
        <v>16283</v>
      </c>
      <c r="K40" s="36">
        <v>17873</v>
      </c>
      <c r="L40" s="36">
        <v>24098</v>
      </c>
      <c r="M40" s="36">
        <v>25274</v>
      </c>
      <c r="N40" s="36">
        <v>28048</v>
      </c>
      <c r="O40" s="36">
        <v>26200</v>
      </c>
      <c r="P40" s="36">
        <v>30681</v>
      </c>
      <c r="Q40" s="36">
        <v>29595</v>
      </c>
      <c r="R40" s="36">
        <v>28261</v>
      </c>
      <c r="S40" s="36">
        <v>27245</v>
      </c>
      <c r="T40" s="36">
        <v>22873</v>
      </c>
      <c r="U40" s="36">
        <v>20640</v>
      </c>
      <c r="V40" s="36">
        <v>24904</v>
      </c>
      <c r="W40" s="36">
        <v>32896</v>
      </c>
      <c r="X40" s="36">
        <v>33443</v>
      </c>
      <c r="Y40" s="36">
        <v>5472</v>
      </c>
      <c r="Z40" s="36">
        <v>13584</v>
      </c>
      <c r="AA40" s="36">
        <v>28087</v>
      </c>
      <c r="AB40" s="36">
        <v>26061</v>
      </c>
      <c r="AC40" s="13">
        <f t="shared" si="8"/>
        <v>535551</v>
      </c>
      <c r="AF40" s="18" t="s">
        <v>33</v>
      </c>
      <c r="AG40" s="15">
        <v>196711</v>
      </c>
    </row>
    <row r="41" spans="1:33" s="15" customFormat="1" x14ac:dyDescent="0.2">
      <c r="A41" s="15" t="s">
        <v>0</v>
      </c>
      <c r="B41" s="36">
        <v>61033</v>
      </c>
      <c r="C41" s="36">
        <v>70199</v>
      </c>
      <c r="D41" s="36">
        <v>58269</v>
      </c>
      <c r="E41" s="36">
        <v>79087</v>
      </c>
      <c r="F41" s="36">
        <v>31946</v>
      </c>
      <c r="G41" s="36">
        <v>50496</v>
      </c>
      <c r="H41" s="36">
        <v>58799</v>
      </c>
      <c r="I41" s="36">
        <v>63415</v>
      </c>
      <c r="J41" s="36">
        <v>87125</v>
      </c>
      <c r="K41" s="36">
        <v>84513</v>
      </c>
      <c r="L41" s="36">
        <v>116909</v>
      </c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13">
        <f t="shared" si="8"/>
        <v>761791</v>
      </c>
      <c r="AF41" s="42" t="s">
        <v>54</v>
      </c>
      <c r="AG41" s="15">
        <v>194112</v>
      </c>
    </row>
    <row r="42" spans="1:33" s="15" customFormat="1" x14ac:dyDescent="0.2">
      <c r="A42" s="18" t="s">
        <v>30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>
        <v>99985</v>
      </c>
      <c r="N42" s="36">
        <v>88882</v>
      </c>
      <c r="O42" s="36">
        <v>74959</v>
      </c>
      <c r="P42" s="36">
        <v>72601</v>
      </c>
      <c r="Q42" s="36">
        <v>71153</v>
      </c>
      <c r="R42" s="36">
        <v>74076</v>
      </c>
      <c r="S42" s="36">
        <v>76630</v>
      </c>
      <c r="T42" s="36">
        <v>85042</v>
      </c>
      <c r="U42" s="36">
        <v>93782</v>
      </c>
      <c r="V42" s="36">
        <v>100692</v>
      </c>
      <c r="W42" s="36">
        <v>100520</v>
      </c>
      <c r="X42" s="36">
        <v>106103</v>
      </c>
      <c r="Y42" s="36">
        <v>25109</v>
      </c>
      <c r="Z42" s="36">
        <v>89612</v>
      </c>
      <c r="AA42" s="36">
        <v>129295</v>
      </c>
      <c r="AB42" s="36">
        <v>145866</v>
      </c>
      <c r="AC42" s="13">
        <f t="shared" si="8"/>
        <v>1434307</v>
      </c>
      <c r="AF42" s="18" t="s">
        <v>40</v>
      </c>
      <c r="AG42" s="15">
        <v>186265</v>
      </c>
    </row>
    <row r="43" spans="1:33" s="15" customFormat="1" x14ac:dyDescent="0.2">
      <c r="A43" s="18" t="s">
        <v>31</v>
      </c>
      <c r="B43" s="36">
        <v>12198</v>
      </c>
      <c r="C43" s="36">
        <v>12411</v>
      </c>
      <c r="D43" s="36">
        <v>11421</v>
      </c>
      <c r="E43" s="36">
        <v>17037</v>
      </c>
      <c r="F43" s="36">
        <v>6103</v>
      </c>
      <c r="G43" s="36">
        <v>10615</v>
      </c>
      <c r="H43" s="36">
        <v>11250</v>
      </c>
      <c r="I43" s="36">
        <v>11871</v>
      </c>
      <c r="J43" s="36">
        <v>16721</v>
      </c>
      <c r="K43" s="36">
        <v>15533</v>
      </c>
      <c r="L43" s="36">
        <v>20026</v>
      </c>
      <c r="M43" s="36">
        <v>31706</v>
      </c>
      <c r="N43" s="36">
        <v>33213</v>
      </c>
      <c r="O43" s="36">
        <v>36015</v>
      </c>
      <c r="P43" s="36">
        <v>64467</v>
      </c>
      <c r="Q43" s="36">
        <v>80991</v>
      </c>
      <c r="R43" s="36">
        <v>104926</v>
      </c>
      <c r="S43" s="36">
        <v>97097</v>
      </c>
      <c r="T43" s="36">
        <v>135255</v>
      </c>
      <c r="U43" s="36">
        <v>152748</v>
      </c>
      <c r="V43" s="36">
        <v>185628</v>
      </c>
      <c r="W43" s="36">
        <v>166620</v>
      </c>
      <c r="X43" s="36">
        <v>165459</v>
      </c>
      <c r="Y43" s="36">
        <v>23172</v>
      </c>
      <c r="Z43" s="36">
        <v>52786</v>
      </c>
      <c r="AA43" s="36">
        <v>137094</v>
      </c>
      <c r="AB43" s="36">
        <v>280809</v>
      </c>
      <c r="AC43" s="13">
        <f t="shared" si="8"/>
        <v>1893172</v>
      </c>
      <c r="AF43" s="18" t="s">
        <v>32</v>
      </c>
      <c r="AG43" s="15">
        <v>183737</v>
      </c>
    </row>
    <row r="44" spans="1:33" s="15" customFormat="1" x14ac:dyDescent="0.2">
      <c r="A44" s="18" t="s">
        <v>32</v>
      </c>
      <c r="B44" s="36">
        <v>1186</v>
      </c>
      <c r="C44" s="36">
        <v>2923</v>
      </c>
      <c r="D44" s="36">
        <v>2203</v>
      </c>
      <c r="E44" s="36">
        <v>11685</v>
      </c>
      <c r="F44" s="36">
        <v>10215</v>
      </c>
      <c r="G44" s="36">
        <v>2871</v>
      </c>
      <c r="H44" s="36">
        <v>1760</v>
      </c>
      <c r="I44" s="36">
        <v>1954</v>
      </c>
      <c r="J44" s="36">
        <v>1421</v>
      </c>
      <c r="K44" s="36">
        <v>1859</v>
      </c>
      <c r="L44" s="36">
        <v>2953</v>
      </c>
      <c r="M44" s="36">
        <v>3462</v>
      </c>
      <c r="N44" s="36">
        <v>2276</v>
      </c>
      <c r="O44" s="36">
        <v>2435</v>
      </c>
      <c r="P44" s="36">
        <v>2917</v>
      </c>
      <c r="Q44" s="36">
        <v>4950</v>
      </c>
      <c r="R44" s="36">
        <v>6339</v>
      </c>
      <c r="S44" s="36">
        <v>5275</v>
      </c>
      <c r="T44" s="36">
        <v>6035</v>
      </c>
      <c r="U44" s="36">
        <v>7701</v>
      </c>
      <c r="V44" s="36">
        <v>10409</v>
      </c>
      <c r="W44" s="36">
        <v>30457</v>
      </c>
      <c r="X44" s="36">
        <v>16929</v>
      </c>
      <c r="Y44" s="36">
        <v>2058</v>
      </c>
      <c r="Z44" s="36">
        <v>14205</v>
      </c>
      <c r="AA44" s="36">
        <v>9121</v>
      </c>
      <c r="AB44" s="36">
        <v>18138</v>
      </c>
      <c r="AC44" s="13">
        <f t="shared" si="8"/>
        <v>183737</v>
      </c>
      <c r="AF44" s="18" t="s">
        <v>38</v>
      </c>
      <c r="AG44" s="15">
        <v>148164</v>
      </c>
    </row>
    <row r="45" spans="1:33" s="15" customFormat="1" x14ac:dyDescent="0.2">
      <c r="A45" s="18" t="s">
        <v>33</v>
      </c>
      <c r="B45" s="36">
        <v>1711</v>
      </c>
      <c r="C45" s="36">
        <v>2521</v>
      </c>
      <c r="D45" s="36">
        <v>1972</v>
      </c>
      <c r="E45" s="36">
        <v>3835</v>
      </c>
      <c r="F45" s="36">
        <v>4154</v>
      </c>
      <c r="G45" s="36">
        <v>3825</v>
      </c>
      <c r="H45" s="36">
        <v>4014</v>
      </c>
      <c r="I45" s="36">
        <v>3226</v>
      </c>
      <c r="J45" s="36">
        <v>2947</v>
      </c>
      <c r="K45" s="36">
        <v>3244</v>
      </c>
      <c r="L45" s="36">
        <v>4776</v>
      </c>
      <c r="M45" s="36">
        <v>5840</v>
      </c>
      <c r="N45" s="36">
        <v>6310</v>
      </c>
      <c r="O45" s="36">
        <v>6333</v>
      </c>
      <c r="P45" s="36">
        <v>6458</v>
      </c>
      <c r="Q45" s="36">
        <v>5837</v>
      </c>
      <c r="R45" s="36">
        <v>6846</v>
      </c>
      <c r="S45" s="36">
        <v>7038</v>
      </c>
      <c r="T45" s="36">
        <v>8961</v>
      </c>
      <c r="U45" s="36">
        <v>9553</v>
      </c>
      <c r="V45" s="36">
        <v>13413</v>
      </c>
      <c r="W45" s="36">
        <v>15936</v>
      </c>
      <c r="X45" s="36">
        <v>21856</v>
      </c>
      <c r="Y45" s="36">
        <v>10133</v>
      </c>
      <c r="Z45" s="36">
        <v>8881</v>
      </c>
      <c r="AA45" s="36">
        <v>13280</v>
      </c>
      <c r="AB45" s="36">
        <v>13811</v>
      </c>
      <c r="AC45" s="13">
        <f t="shared" si="8"/>
        <v>196711</v>
      </c>
      <c r="AF45" s="18" t="s">
        <v>42</v>
      </c>
      <c r="AG45" s="15">
        <v>145379</v>
      </c>
    </row>
    <row r="46" spans="1:33" s="15" customFormat="1" x14ac:dyDescent="0.2">
      <c r="A46" s="18" t="s">
        <v>34</v>
      </c>
      <c r="B46" s="36">
        <v>803</v>
      </c>
      <c r="C46" s="36">
        <v>1242</v>
      </c>
      <c r="D46" s="36">
        <v>1750</v>
      </c>
      <c r="E46" s="36">
        <v>2020</v>
      </c>
      <c r="F46" s="36">
        <v>1070</v>
      </c>
      <c r="G46" s="36">
        <v>1132</v>
      </c>
      <c r="H46" s="36">
        <v>1376</v>
      </c>
      <c r="I46" s="36">
        <v>1392</v>
      </c>
      <c r="J46" s="36">
        <v>1593</v>
      </c>
      <c r="K46" s="36">
        <v>1760</v>
      </c>
      <c r="L46" s="36">
        <v>2227</v>
      </c>
      <c r="M46" s="36">
        <v>2397</v>
      </c>
      <c r="N46" s="36">
        <v>2391</v>
      </c>
      <c r="O46" s="36">
        <v>2710</v>
      </c>
      <c r="P46" s="36">
        <v>10459</v>
      </c>
      <c r="Q46" s="36">
        <v>8099</v>
      </c>
      <c r="R46" s="36">
        <v>2298</v>
      </c>
      <c r="S46" s="36">
        <v>3465</v>
      </c>
      <c r="T46" s="36">
        <v>4216</v>
      </c>
      <c r="U46" s="36">
        <v>3911</v>
      </c>
      <c r="V46" s="36">
        <v>3328</v>
      </c>
      <c r="W46" s="36">
        <v>4707</v>
      </c>
      <c r="X46" s="36">
        <v>10858</v>
      </c>
      <c r="Y46" s="36">
        <v>1920</v>
      </c>
      <c r="Z46" s="36">
        <v>1565</v>
      </c>
      <c r="AA46" s="36">
        <v>5101</v>
      </c>
      <c r="AB46" s="36">
        <v>3567</v>
      </c>
      <c r="AC46" s="13">
        <f t="shared" si="8"/>
        <v>87357</v>
      </c>
      <c r="AF46" s="18" t="s">
        <v>13</v>
      </c>
      <c r="AG46" s="15">
        <v>137852</v>
      </c>
    </row>
    <row r="47" spans="1:33" s="15" customFormat="1" x14ac:dyDescent="0.2">
      <c r="A47" s="18" t="s">
        <v>35</v>
      </c>
      <c r="B47" s="36">
        <v>3345</v>
      </c>
      <c r="C47" s="36">
        <v>5805</v>
      </c>
      <c r="D47" s="36">
        <v>12393</v>
      </c>
      <c r="E47" s="36">
        <v>7887</v>
      </c>
      <c r="F47" s="36">
        <v>5051</v>
      </c>
      <c r="G47" s="36">
        <v>5986</v>
      </c>
      <c r="H47" s="36">
        <v>10115</v>
      </c>
      <c r="I47" s="36">
        <v>6385</v>
      </c>
      <c r="J47" s="36">
        <v>6459</v>
      </c>
      <c r="K47" s="36">
        <v>6343</v>
      </c>
      <c r="L47" s="36">
        <v>8286</v>
      </c>
      <c r="M47" s="36">
        <v>9215</v>
      </c>
      <c r="N47" s="36">
        <v>9963</v>
      </c>
      <c r="O47" s="36">
        <v>9909</v>
      </c>
      <c r="P47" s="36">
        <v>9665</v>
      </c>
      <c r="Q47" s="36">
        <v>10627</v>
      </c>
      <c r="R47" s="36">
        <v>9993</v>
      </c>
      <c r="S47" s="36">
        <v>11721</v>
      </c>
      <c r="T47" s="36">
        <v>17284</v>
      </c>
      <c r="U47" s="36">
        <v>12759</v>
      </c>
      <c r="V47" s="36">
        <v>15657</v>
      </c>
      <c r="W47" s="36">
        <v>18499</v>
      </c>
      <c r="X47" s="36">
        <v>18663</v>
      </c>
      <c r="Y47" s="36">
        <v>2786</v>
      </c>
      <c r="Z47" s="36">
        <v>8255</v>
      </c>
      <c r="AA47" s="36">
        <v>13675</v>
      </c>
      <c r="AB47" s="36">
        <v>15155</v>
      </c>
      <c r="AC47" s="13">
        <f t="shared" si="8"/>
        <v>271881</v>
      </c>
      <c r="AF47" s="18" t="s">
        <v>23</v>
      </c>
      <c r="AG47" s="15">
        <v>125930</v>
      </c>
    </row>
    <row r="48" spans="1:33" s="15" customFormat="1" x14ac:dyDescent="0.2">
      <c r="A48" s="18" t="s">
        <v>36</v>
      </c>
      <c r="B48" s="36">
        <v>5572</v>
      </c>
      <c r="C48" s="36">
        <v>6699</v>
      </c>
      <c r="D48" s="36">
        <v>9800</v>
      </c>
      <c r="E48" s="36">
        <v>11159</v>
      </c>
      <c r="F48" s="36">
        <v>3864</v>
      </c>
      <c r="G48" s="36">
        <v>4876</v>
      </c>
      <c r="H48" s="36">
        <v>6874</v>
      </c>
      <c r="I48" s="36">
        <v>6772</v>
      </c>
      <c r="J48" s="36">
        <v>20001</v>
      </c>
      <c r="K48" s="36">
        <v>12981</v>
      </c>
      <c r="L48" s="36">
        <v>8921</v>
      </c>
      <c r="M48" s="36">
        <v>18313</v>
      </c>
      <c r="N48" s="36">
        <v>12502</v>
      </c>
      <c r="O48" s="36">
        <v>17417</v>
      </c>
      <c r="P48" s="36">
        <v>112309</v>
      </c>
      <c r="Q48" s="36">
        <v>145280</v>
      </c>
      <c r="R48" s="36">
        <v>126972</v>
      </c>
      <c r="S48" s="36">
        <v>128121</v>
      </c>
      <c r="T48" s="36">
        <v>169413</v>
      </c>
      <c r="U48" s="36">
        <v>127535</v>
      </c>
      <c r="V48" s="36">
        <v>141675</v>
      </c>
      <c r="W48" s="36">
        <v>136663</v>
      </c>
      <c r="X48" s="36">
        <v>159909</v>
      </c>
      <c r="Y48" s="36">
        <v>3341</v>
      </c>
      <c r="Z48" s="36">
        <v>25944</v>
      </c>
      <c r="AA48" s="36">
        <v>72680</v>
      </c>
      <c r="AB48" s="36">
        <v>80352</v>
      </c>
      <c r="AC48" s="13">
        <f t="shared" si="8"/>
        <v>1575945</v>
      </c>
      <c r="AF48" s="17"/>
      <c r="AG48" s="15">
        <v>117558</v>
      </c>
    </row>
    <row r="49" spans="1:33" s="15" customFormat="1" x14ac:dyDescent="0.2">
      <c r="A49" s="18" t="s">
        <v>37</v>
      </c>
      <c r="B49" s="36">
        <v>7910</v>
      </c>
      <c r="C49" s="36">
        <v>6288</v>
      </c>
      <c r="D49" s="36">
        <v>7309</v>
      </c>
      <c r="E49" s="36">
        <v>10218</v>
      </c>
      <c r="F49" s="36">
        <v>5178</v>
      </c>
      <c r="G49" s="36">
        <v>8537</v>
      </c>
      <c r="H49" s="36">
        <v>11313</v>
      </c>
      <c r="I49" s="36">
        <v>13371</v>
      </c>
      <c r="J49" s="36">
        <v>15605</v>
      </c>
      <c r="K49" s="36">
        <v>17476</v>
      </c>
      <c r="L49" s="36">
        <v>23793</v>
      </c>
      <c r="M49" s="36">
        <v>25034</v>
      </c>
      <c r="N49" s="36">
        <v>26061</v>
      </c>
      <c r="O49" s="36">
        <v>26111</v>
      </c>
      <c r="P49" s="36">
        <v>28531</v>
      </c>
      <c r="Q49" s="36">
        <v>28574</v>
      </c>
      <c r="R49" s="36">
        <v>26169</v>
      </c>
      <c r="S49" s="36">
        <v>31796</v>
      </c>
      <c r="T49" s="36">
        <v>30770</v>
      </c>
      <c r="U49" s="36">
        <v>26758</v>
      </c>
      <c r="V49" s="36">
        <v>30139</v>
      </c>
      <c r="W49" s="36">
        <v>46005</v>
      </c>
      <c r="X49" s="36">
        <v>52134</v>
      </c>
      <c r="Y49" s="36">
        <v>8529</v>
      </c>
      <c r="Z49" s="36">
        <v>18138</v>
      </c>
      <c r="AA49" s="36">
        <v>39184</v>
      </c>
      <c r="AB49" s="36">
        <v>46315</v>
      </c>
      <c r="AC49" s="13">
        <f t="shared" si="8"/>
        <v>617246</v>
      </c>
      <c r="AF49" s="18" t="s">
        <v>52</v>
      </c>
      <c r="AG49" s="15">
        <v>108047</v>
      </c>
    </row>
    <row r="50" spans="1:33" s="15" customFormat="1" x14ac:dyDescent="0.2">
      <c r="A50" s="18" t="s">
        <v>38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>
        <v>5720</v>
      </c>
      <c r="N50" s="36">
        <v>5412</v>
      </c>
      <c r="O50" s="36">
        <v>7825</v>
      </c>
      <c r="P50" s="36">
        <v>7366</v>
      </c>
      <c r="Q50" s="36">
        <v>6943</v>
      </c>
      <c r="R50" s="36">
        <v>7728</v>
      </c>
      <c r="S50" s="36">
        <v>9686</v>
      </c>
      <c r="T50" s="36">
        <v>8863</v>
      </c>
      <c r="U50" s="36">
        <v>10485</v>
      </c>
      <c r="V50" s="36">
        <v>11537</v>
      </c>
      <c r="W50" s="36">
        <v>14980</v>
      </c>
      <c r="X50" s="36">
        <v>13980</v>
      </c>
      <c r="Y50" s="36">
        <v>2769</v>
      </c>
      <c r="Z50" s="36">
        <v>6358</v>
      </c>
      <c r="AA50" s="36">
        <v>13878</v>
      </c>
      <c r="AB50" s="36">
        <v>14634</v>
      </c>
      <c r="AC50" s="13">
        <f t="shared" si="8"/>
        <v>148164</v>
      </c>
      <c r="AF50" s="18" t="s">
        <v>28</v>
      </c>
      <c r="AG50" s="15">
        <v>105484</v>
      </c>
    </row>
    <row r="51" spans="1:33" s="15" customFormat="1" x14ac:dyDescent="0.2">
      <c r="A51" s="18" t="s">
        <v>39</v>
      </c>
      <c r="B51" s="36">
        <v>2026</v>
      </c>
      <c r="C51" s="36">
        <v>1922</v>
      </c>
      <c r="D51" s="36">
        <v>1971</v>
      </c>
      <c r="E51" s="36">
        <v>3252</v>
      </c>
      <c r="F51" s="36">
        <v>1616</v>
      </c>
      <c r="G51" s="36">
        <v>2687</v>
      </c>
      <c r="H51" s="36">
        <v>3202</v>
      </c>
      <c r="I51" s="36">
        <v>2091</v>
      </c>
      <c r="J51" s="36">
        <v>3255</v>
      </c>
      <c r="K51" s="36">
        <v>3830</v>
      </c>
      <c r="L51" s="36">
        <v>3964</v>
      </c>
      <c r="M51" s="36">
        <v>5111</v>
      </c>
      <c r="N51" s="36">
        <v>5074</v>
      </c>
      <c r="O51" s="36">
        <v>4978</v>
      </c>
      <c r="P51" s="36">
        <v>5807</v>
      </c>
      <c r="Q51" s="36">
        <v>6421</v>
      </c>
      <c r="R51" s="36">
        <v>6171</v>
      </c>
      <c r="S51" s="36">
        <v>7491</v>
      </c>
      <c r="T51" s="36">
        <v>6627</v>
      </c>
      <c r="U51" s="36">
        <v>5890</v>
      </c>
      <c r="V51" s="36">
        <v>9875</v>
      </c>
      <c r="W51" s="36">
        <v>21038</v>
      </c>
      <c r="X51" s="36">
        <v>23970</v>
      </c>
      <c r="Y51" s="36">
        <v>8112</v>
      </c>
      <c r="Z51" s="36">
        <v>18887</v>
      </c>
      <c r="AA51" s="36">
        <v>20458</v>
      </c>
      <c r="AB51" s="36">
        <v>12618</v>
      </c>
      <c r="AC51" s="13">
        <f t="shared" si="8"/>
        <v>198344</v>
      </c>
      <c r="AF51" s="18" t="s">
        <v>46</v>
      </c>
      <c r="AG51" s="15">
        <v>87703</v>
      </c>
    </row>
    <row r="52" spans="1:33" s="15" customFormat="1" x14ac:dyDescent="0.2">
      <c r="A52" s="18" t="s">
        <v>40</v>
      </c>
      <c r="B52" s="36">
        <v>2222</v>
      </c>
      <c r="C52" s="36">
        <v>2763</v>
      </c>
      <c r="D52" s="36">
        <v>4038</v>
      </c>
      <c r="E52" s="36">
        <v>3636</v>
      </c>
      <c r="F52" s="36">
        <v>1897</v>
      </c>
      <c r="G52" s="36">
        <v>1996</v>
      </c>
      <c r="H52" s="36">
        <v>3595</v>
      </c>
      <c r="I52" s="36">
        <v>3238</v>
      </c>
      <c r="J52" s="36">
        <v>4250</v>
      </c>
      <c r="K52" s="36">
        <v>4369</v>
      </c>
      <c r="L52" s="36">
        <v>3808</v>
      </c>
      <c r="M52" s="36">
        <v>4182</v>
      </c>
      <c r="N52" s="36">
        <v>3766</v>
      </c>
      <c r="O52" s="36">
        <v>4598</v>
      </c>
      <c r="P52" s="36">
        <v>6832</v>
      </c>
      <c r="Q52" s="36">
        <v>6540</v>
      </c>
      <c r="R52" s="36">
        <v>6227</v>
      </c>
      <c r="S52" s="36">
        <v>8757</v>
      </c>
      <c r="T52" s="36">
        <v>9943</v>
      </c>
      <c r="U52" s="36">
        <v>9336</v>
      </c>
      <c r="V52" s="36">
        <v>12393</v>
      </c>
      <c r="W52" s="36">
        <v>15977</v>
      </c>
      <c r="X52" s="36">
        <v>16862</v>
      </c>
      <c r="Y52" s="36">
        <v>2512</v>
      </c>
      <c r="Z52" s="36">
        <v>10562</v>
      </c>
      <c r="AA52" s="36">
        <v>15737</v>
      </c>
      <c r="AB52" s="36">
        <v>16229</v>
      </c>
      <c r="AC52" s="13">
        <f t="shared" si="8"/>
        <v>186265</v>
      </c>
      <c r="AF52" s="18" t="s">
        <v>34</v>
      </c>
      <c r="AG52" s="15">
        <v>87357</v>
      </c>
    </row>
    <row r="53" spans="1:33" s="15" customFormat="1" x14ac:dyDescent="0.2">
      <c r="A53" s="18" t="s">
        <v>41</v>
      </c>
      <c r="B53" s="36">
        <v>1659</v>
      </c>
      <c r="C53" s="36">
        <v>2325</v>
      </c>
      <c r="D53" s="36">
        <v>3496</v>
      </c>
      <c r="E53" s="36">
        <v>4015</v>
      </c>
      <c r="F53" s="36">
        <v>2120</v>
      </c>
      <c r="G53" s="36">
        <v>2442</v>
      </c>
      <c r="H53" s="36">
        <v>3472</v>
      </c>
      <c r="I53" s="36">
        <v>3523</v>
      </c>
      <c r="J53" s="36">
        <v>4500</v>
      </c>
      <c r="K53" s="36">
        <v>4149</v>
      </c>
      <c r="L53" s="36">
        <v>4426</v>
      </c>
      <c r="M53" s="36">
        <v>5879</v>
      </c>
      <c r="N53" s="36">
        <v>5442</v>
      </c>
      <c r="O53" s="36">
        <v>5786</v>
      </c>
      <c r="P53" s="36">
        <v>6488</v>
      </c>
      <c r="Q53" s="36">
        <v>6314</v>
      </c>
      <c r="R53" s="36">
        <v>8080</v>
      </c>
      <c r="S53" s="36">
        <v>11433</v>
      </c>
      <c r="T53" s="36">
        <v>13134</v>
      </c>
      <c r="U53" s="36">
        <v>14986</v>
      </c>
      <c r="V53" s="36">
        <v>18931</v>
      </c>
      <c r="W53" s="36">
        <v>26624</v>
      </c>
      <c r="X53" s="36">
        <v>25366</v>
      </c>
      <c r="Y53" s="36">
        <v>3894</v>
      </c>
      <c r="Z53" s="36">
        <v>9317</v>
      </c>
      <c r="AA53" s="36">
        <v>19070</v>
      </c>
      <c r="AB53" s="36">
        <v>21755</v>
      </c>
      <c r="AC53" s="13">
        <f t="shared" si="8"/>
        <v>238626</v>
      </c>
      <c r="AF53" s="18" t="s">
        <v>51</v>
      </c>
      <c r="AG53" s="15">
        <v>75752</v>
      </c>
    </row>
    <row r="54" spans="1:33" s="15" customFormat="1" x14ac:dyDescent="0.2">
      <c r="A54" s="18" t="s">
        <v>42</v>
      </c>
      <c r="B54" s="36">
        <v>719</v>
      </c>
      <c r="C54" s="36">
        <v>723</v>
      </c>
      <c r="D54" s="36">
        <v>3291</v>
      </c>
      <c r="E54" s="36">
        <v>2388</v>
      </c>
      <c r="F54" s="36">
        <v>1581</v>
      </c>
      <c r="G54" s="36">
        <v>1515</v>
      </c>
      <c r="H54" s="36">
        <v>2704</v>
      </c>
      <c r="I54" s="36">
        <v>1898</v>
      </c>
      <c r="J54" s="36">
        <v>2776</v>
      </c>
      <c r="K54" s="36">
        <v>2768</v>
      </c>
      <c r="L54" s="36">
        <v>3950</v>
      </c>
      <c r="M54" s="36">
        <v>4872</v>
      </c>
      <c r="N54" s="36">
        <v>4905</v>
      </c>
      <c r="O54" s="36">
        <v>3905</v>
      </c>
      <c r="P54" s="36">
        <v>3490</v>
      </c>
      <c r="Q54" s="36">
        <v>4752</v>
      </c>
      <c r="R54" s="36">
        <v>4060</v>
      </c>
      <c r="S54" s="36">
        <v>4541</v>
      </c>
      <c r="T54" s="36">
        <v>6371</v>
      </c>
      <c r="U54" s="36">
        <v>6705</v>
      </c>
      <c r="V54" s="36">
        <v>12531</v>
      </c>
      <c r="W54" s="36">
        <v>11608</v>
      </c>
      <c r="X54" s="36">
        <v>18095</v>
      </c>
      <c r="Y54" s="36">
        <v>1747</v>
      </c>
      <c r="Z54" s="36">
        <v>6691</v>
      </c>
      <c r="AA54" s="36">
        <v>10846</v>
      </c>
      <c r="AB54" s="36">
        <v>15947</v>
      </c>
      <c r="AC54" s="13">
        <f t="shared" si="8"/>
        <v>145379</v>
      </c>
      <c r="AF54" s="18" t="s">
        <v>25</v>
      </c>
      <c r="AG54" s="15">
        <v>55705</v>
      </c>
    </row>
    <row r="55" spans="1:33" s="15" customFormat="1" x14ac:dyDescent="0.2">
      <c r="A55" s="18" t="s">
        <v>43</v>
      </c>
      <c r="B55" s="36">
        <v>2386</v>
      </c>
      <c r="C55" s="36">
        <v>3797</v>
      </c>
      <c r="D55" s="36">
        <v>7126</v>
      </c>
      <c r="E55" s="36">
        <v>8408</v>
      </c>
      <c r="F55" s="36">
        <v>3759</v>
      </c>
      <c r="G55" s="36">
        <v>3225</v>
      </c>
      <c r="H55" s="36">
        <v>4910</v>
      </c>
      <c r="I55" s="36">
        <v>8148</v>
      </c>
      <c r="J55" s="36">
        <v>5245</v>
      </c>
      <c r="K55" s="36">
        <v>7126</v>
      </c>
      <c r="L55" s="36">
        <v>10553</v>
      </c>
      <c r="M55" s="36">
        <v>23425</v>
      </c>
      <c r="N55" s="36">
        <v>27922</v>
      </c>
      <c r="O55" s="36">
        <v>9029</v>
      </c>
      <c r="P55" s="36">
        <v>8710</v>
      </c>
      <c r="Q55" s="36">
        <v>5916</v>
      </c>
      <c r="R55" s="36">
        <v>8090</v>
      </c>
      <c r="S55" s="36">
        <v>6402</v>
      </c>
      <c r="T55" s="36">
        <v>5541</v>
      </c>
      <c r="U55" s="36">
        <v>5845</v>
      </c>
      <c r="V55" s="36">
        <v>7899</v>
      </c>
      <c r="W55" s="36">
        <v>10282</v>
      </c>
      <c r="X55" s="36">
        <v>8012</v>
      </c>
      <c r="Y55" s="36">
        <v>1286</v>
      </c>
      <c r="Z55" s="36">
        <v>4795</v>
      </c>
      <c r="AA55" s="36">
        <v>9754</v>
      </c>
      <c r="AB55" s="36">
        <v>11019</v>
      </c>
      <c r="AC55" s="13">
        <f t="shared" si="8"/>
        <v>218610</v>
      </c>
      <c r="AF55" s="18" t="s">
        <v>15</v>
      </c>
      <c r="AG55" s="15">
        <v>55046</v>
      </c>
    </row>
    <row r="56" spans="1:33" s="15" customFormat="1" ht="25.5" x14ac:dyDescent="0.2">
      <c r="A56" s="18" t="s">
        <v>44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>
        <v>74</v>
      </c>
      <c r="P56" s="36">
        <v>251</v>
      </c>
      <c r="Q56" s="36">
        <v>165</v>
      </c>
      <c r="R56" s="36">
        <v>225</v>
      </c>
      <c r="S56" s="36">
        <v>477</v>
      </c>
      <c r="T56" s="36">
        <v>364</v>
      </c>
      <c r="U56" s="36">
        <v>229</v>
      </c>
      <c r="V56" s="36">
        <v>492</v>
      </c>
      <c r="W56" s="36">
        <v>1012</v>
      </c>
      <c r="X56" s="36">
        <v>902</v>
      </c>
      <c r="Y56" s="36">
        <v>146</v>
      </c>
      <c r="Z56" s="36">
        <v>347</v>
      </c>
      <c r="AA56" s="36">
        <v>676</v>
      </c>
      <c r="AB56" s="36">
        <v>629</v>
      </c>
      <c r="AC56" s="13">
        <f t="shared" si="8"/>
        <v>5989</v>
      </c>
      <c r="AF56" s="18" t="s">
        <v>3</v>
      </c>
      <c r="AG56" s="15">
        <v>34006</v>
      </c>
    </row>
    <row r="57" spans="1:33" s="15" customFormat="1" x14ac:dyDescent="0.2">
      <c r="A57" s="18" t="s">
        <v>45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>
        <v>515</v>
      </c>
      <c r="P57" s="36">
        <v>968</v>
      </c>
      <c r="Q57" s="36">
        <v>741</v>
      </c>
      <c r="R57" s="36">
        <v>1269</v>
      </c>
      <c r="S57" s="36">
        <v>1677</v>
      </c>
      <c r="T57" s="36">
        <v>2401</v>
      </c>
      <c r="U57" s="36">
        <v>1256</v>
      </c>
      <c r="V57" s="36">
        <v>3359</v>
      </c>
      <c r="W57" s="36">
        <v>2969</v>
      </c>
      <c r="X57" s="36">
        <v>2823</v>
      </c>
      <c r="Y57" s="36">
        <v>312</v>
      </c>
      <c r="Z57" s="36">
        <v>1424</v>
      </c>
      <c r="AA57" s="36">
        <v>3656</v>
      </c>
      <c r="AB57" s="36">
        <v>2979</v>
      </c>
      <c r="AC57" s="13">
        <f t="shared" si="8"/>
        <v>26349</v>
      </c>
      <c r="AF57" s="18" t="s">
        <v>53</v>
      </c>
      <c r="AG57" s="15">
        <v>31696</v>
      </c>
    </row>
    <row r="58" spans="1:33" s="15" customFormat="1" x14ac:dyDescent="0.2">
      <c r="A58" s="18" t="s">
        <v>46</v>
      </c>
      <c r="B58" s="36">
        <v>1081</v>
      </c>
      <c r="C58" s="36">
        <v>1812</v>
      </c>
      <c r="D58" s="36">
        <v>4950</v>
      </c>
      <c r="E58" s="36">
        <v>3267</v>
      </c>
      <c r="F58" s="36">
        <v>1562</v>
      </c>
      <c r="G58" s="36">
        <v>1791</v>
      </c>
      <c r="H58" s="36">
        <v>2238</v>
      </c>
      <c r="I58" s="36">
        <v>1586</v>
      </c>
      <c r="J58" s="36">
        <v>2049</v>
      </c>
      <c r="K58" s="36">
        <v>2108</v>
      </c>
      <c r="L58" s="36">
        <v>2283</v>
      </c>
      <c r="M58" s="36">
        <v>2913</v>
      </c>
      <c r="N58" s="36">
        <v>2889</v>
      </c>
      <c r="O58" s="36">
        <v>2458</v>
      </c>
      <c r="P58" s="36">
        <v>3630</v>
      </c>
      <c r="Q58" s="36">
        <v>2968</v>
      </c>
      <c r="R58" s="36">
        <v>3061</v>
      </c>
      <c r="S58" s="36">
        <v>3651</v>
      </c>
      <c r="T58" s="36">
        <v>4959</v>
      </c>
      <c r="U58" s="36">
        <v>4384</v>
      </c>
      <c r="V58" s="36">
        <v>5141</v>
      </c>
      <c r="W58" s="36">
        <v>7218</v>
      </c>
      <c r="X58" s="36">
        <v>7442</v>
      </c>
      <c r="Y58" s="36">
        <v>749</v>
      </c>
      <c r="Z58" s="36">
        <v>1648</v>
      </c>
      <c r="AA58" s="36">
        <v>4491</v>
      </c>
      <c r="AB58" s="36">
        <v>5374</v>
      </c>
      <c r="AC58" s="13">
        <f t="shared" si="8"/>
        <v>87703</v>
      </c>
      <c r="AF58" s="18" t="s">
        <v>20</v>
      </c>
      <c r="AG58" s="15">
        <v>26674</v>
      </c>
    </row>
    <row r="59" spans="1:33" s="15" customFormat="1" x14ac:dyDescent="0.2">
      <c r="A59" s="18" t="s">
        <v>47</v>
      </c>
      <c r="B59" s="36">
        <v>11564</v>
      </c>
      <c r="C59" s="36">
        <v>21576</v>
      </c>
      <c r="D59" s="36">
        <v>53897</v>
      </c>
      <c r="E59" s="36">
        <v>39337</v>
      </c>
      <c r="F59" s="36">
        <v>18039</v>
      </c>
      <c r="G59" s="36">
        <v>19363</v>
      </c>
      <c r="H59" s="36">
        <v>20013</v>
      </c>
      <c r="I59" s="36">
        <v>21146</v>
      </c>
      <c r="J59" s="36">
        <v>19956</v>
      </c>
      <c r="K59" s="36">
        <v>21510</v>
      </c>
      <c r="L59" s="36">
        <v>20831</v>
      </c>
      <c r="M59" s="36">
        <v>22964</v>
      </c>
      <c r="N59" s="36">
        <v>21675</v>
      </c>
      <c r="O59" s="36">
        <v>21456</v>
      </c>
      <c r="P59" s="36">
        <v>20632</v>
      </c>
      <c r="Q59" s="36">
        <v>18700</v>
      </c>
      <c r="R59" s="36">
        <v>21742</v>
      </c>
      <c r="S59" s="36">
        <v>21566</v>
      </c>
      <c r="T59" s="36">
        <v>23046</v>
      </c>
      <c r="U59" s="36">
        <v>29096</v>
      </c>
      <c r="V59" s="36">
        <v>33968</v>
      </c>
      <c r="W59" s="36">
        <v>37623</v>
      </c>
      <c r="X59" s="36">
        <v>37034</v>
      </c>
      <c r="Y59" s="36">
        <v>7824</v>
      </c>
      <c r="Z59" s="36">
        <v>24089</v>
      </c>
      <c r="AA59" s="36">
        <v>45053</v>
      </c>
      <c r="AB59" s="36">
        <v>41403</v>
      </c>
      <c r="AC59" s="13">
        <f t="shared" si="8"/>
        <v>695103</v>
      </c>
      <c r="AF59" s="18" t="s">
        <v>45</v>
      </c>
      <c r="AG59" s="15">
        <v>26349</v>
      </c>
    </row>
    <row r="60" spans="1:33" s="15" customFormat="1" x14ac:dyDescent="0.2">
      <c r="A60" s="18" t="s">
        <v>48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>
        <v>985</v>
      </c>
      <c r="P60" s="36">
        <v>1326</v>
      </c>
      <c r="Q60" s="36">
        <v>640</v>
      </c>
      <c r="R60" s="36">
        <v>1355</v>
      </c>
      <c r="S60" s="36">
        <v>950</v>
      </c>
      <c r="T60" s="36">
        <v>1065</v>
      </c>
      <c r="U60" s="36">
        <v>976</v>
      </c>
      <c r="V60" s="36">
        <v>1076</v>
      </c>
      <c r="W60" s="36">
        <v>1300</v>
      </c>
      <c r="X60" s="36">
        <v>1020</v>
      </c>
      <c r="Y60" s="36">
        <v>115</v>
      </c>
      <c r="Z60" s="36">
        <v>507</v>
      </c>
      <c r="AA60" s="36">
        <v>1381</v>
      </c>
      <c r="AB60" s="36">
        <v>1657</v>
      </c>
      <c r="AC60" s="13">
        <f t="shared" si="8"/>
        <v>14353</v>
      </c>
      <c r="AF60" s="18" t="s">
        <v>14</v>
      </c>
      <c r="AG60" s="15">
        <v>24536</v>
      </c>
    </row>
    <row r="61" spans="1:33" s="15" customFormat="1" x14ac:dyDescent="0.2">
      <c r="A61" s="18" t="s">
        <v>49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>
        <v>292</v>
      </c>
      <c r="P61" s="36">
        <v>520</v>
      </c>
      <c r="Q61" s="36">
        <v>741</v>
      </c>
      <c r="R61" s="36">
        <v>1047</v>
      </c>
      <c r="S61" s="36">
        <v>1463</v>
      </c>
      <c r="T61" s="36">
        <v>956</v>
      </c>
      <c r="U61" s="36">
        <v>1103</v>
      </c>
      <c r="V61" s="36">
        <v>1721</v>
      </c>
      <c r="W61" s="36">
        <v>1418</v>
      </c>
      <c r="X61" s="36">
        <v>2461</v>
      </c>
      <c r="Y61" s="36">
        <v>229</v>
      </c>
      <c r="Z61" s="36">
        <v>904</v>
      </c>
      <c r="AA61" s="36">
        <v>2382</v>
      </c>
      <c r="AB61" s="36">
        <v>2557</v>
      </c>
      <c r="AC61" s="13">
        <f t="shared" si="8"/>
        <v>17794</v>
      </c>
      <c r="AF61" s="18" t="s">
        <v>7</v>
      </c>
      <c r="AG61" s="15">
        <v>24121</v>
      </c>
    </row>
    <row r="62" spans="1:33" s="15" customFormat="1" x14ac:dyDescent="0.2">
      <c r="A62" s="18" t="s">
        <v>3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>
        <v>423</v>
      </c>
      <c r="P62" s="36">
        <v>970</v>
      </c>
      <c r="Q62" s="36">
        <v>1241</v>
      </c>
      <c r="R62" s="36">
        <v>1261</v>
      </c>
      <c r="S62" s="36">
        <v>1995</v>
      </c>
      <c r="T62" s="36">
        <v>3317</v>
      </c>
      <c r="U62" s="36">
        <v>2169</v>
      </c>
      <c r="V62" s="36">
        <v>2779</v>
      </c>
      <c r="W62" s="36">
        <v>3230</v>
      </c>
      <c r="X62" s="36">
        <v>4873</v>
      </c>
      <c r="Y62" s="36">
        <v>426</v>
      </c>
      <c r="Z62" s="36">
        <v>2123</v>
      </c>
      <c r="AA62" s="36">
        <v>4718</v>
      </c>
      <c r="AB62" s="36">
        <v>4481</v>
      </c>
      <c r="AC62" s="13">
        <f t="shared" si="8"/>
        <v>34006</v>
      </c>
      <c r="AF62" s="18" t="s">
        <v>22</v>
      </c>
      <c r="AG62" s="15">
        <v>23684</v>
      </c>
    </row>
    <row r="63" spans="1:33" s="15" customFormat="1" x14ac:dyDescent="0.2">
      <c r="A63" s="18" t="s">
        <v>50</v>
      </c>
      <c r="B63" s="36">
        <v>770</v>
      </c>
      <c r="C63" s="36">
        <v>715</v>
      </c>
      <c r="D63" s="36">
        <v>851</v>
      </c>
      <c r="E63" s="36">
        <v>1444</v>
      </c>
      <c r="F63" s="36">
        <v>691</v>
      </c>
      <c r="G63" s="36">
        <v>830</v>
      </c>
      <c r="H63" s="36">
        <v>1176</v>
      </c>
      <c r="I63" s="36">
        <v>1522</v>
      </c>
      <c r="J63" s="36">
        <v>2318</v>
      </c>
      <c r="K63" s="36">
        <v>2980</v>
      </c>
      <c r="L63" s="36">
        <v>4382</v>
      </c>
      <c r="M63" s="36">
        <v>26996</v>
      </c>
      <c r="N63" s="36">
        <v>22823</v>
      </c>
      <c r="O63" s="36">
        <v>7821</v>
      </c>
      <c r="P63" s="36">
        <v>10459</v>
      </c>
      <c r="Q63" s="36">
        <v>6907</v>
      </c>
      <c r="R63" s="36">
        <v>8047</v>
      </c>
      <c r="S63" s="36">
        <v>9001</v>
      </c>
      <c r="T63" s="36">
        <v>11291</v>
      </c>
      <c r="U63" s="36">
        <v>28664</v>
      </c>
      <c r="V63" s="36">
        <v>23730</v>
      </c>
      <c r="W63" s="36">
        <v>31216</v>
      </c>
      <c r="X63" s="36">
        <v>37180</v>
      </c>
      <c r="Y63" s="36">
        <v>1020</v>
      </c>
      <c r="Z63" s="36">
        <v>2745</v>
      </c>
      <c r="AA63" s="36">
        <v>17423</v>
      </c>
      <c r="AB63" s="36">
        <v>14106</v>
      </c>
      <c r="AC63" s="13">
        <f t="shared" si="8"/>
        <v>277108</v>
      </c>
      <c r="AF63" s="18" t="s">
        <v>18</v>
      </c>
      <c r="AG63" s="15">
        <v>19593</v>
      </c>
    </row>
    <row r="64" spans="1:33" s="15" customFormat="1" x14ac:dyDescent="0.2">
      <c r="A64" s="18" t="s">
        <v>51</v>
      </c>
      <c r="B64" s="36">
        <v>1548</v>
      </c>
      <c r="C64" s="36">
        <v>2793</v>
      </c>
      <c r="D64" s="36">
        <v>3387</v>
      </c>
      <c r="E64" s="36">
        <v>2090</v>
      </c>
      <c r="F64" s="36">
        <v>975</v>
      </c>
      <c r="G64" s="36">
        <v>1219</v>
      </c>
      <c r="H64" s="36">
        <v>2345</v>
      </c>
      <c r="I64" s="36">
        <v>1852</v>
      </c>
      <c r="J64" s="36">
        <v>2133</v>
      </c>
      <c r="K64" s="36">
        <v>2382</v>
      </c>
      <c r="L64" s="36">
        <v>3239</v>
      </c>
      <c r="M64" s="36">
        <v>2228</v>
      </c>
      <c r="N64" s="36">
        <v>2274</v>
      </c>
      <c r="O64" s="36">
        <v>2905</v>
      </c>
      <c r="P64" s="36">
        <v>3196</v>
      </c>
      <c r="Q64" s="36">
        <v>3634</v>
      </c>
      <c r="R64" s="36">
        <v>3301</v>
      </c>
      <c r="S64" s="36">
        <v>4376</v>
      </c>
      <c r="T64" s="36">
        <v>4016</v>
      </c>
      <c r="U64" s="36">
        <v>4132</v>
      </c>
      <c r="V64" s="36">
        <v>4738</v>
      </c>
      <c r="W64" s="36">
        <v>5736</v>
      </c>
      <c r="X64" s="36">
        <v>4832</v>
      </c>
      <c r="Y64" s="36">
        <v>1089</v>
      </c>
      <c r="Z64" s="36">
        <v>1492</v>
      </c>
      <c r="AA64" s="36">
        <v>1339</v>
      </c>
      <c r="AB64" s="36">
        <v>2501</v>
      </c>
      <c r="AC64" s="13">
        <f t="shared" si="8"/>
        <v>75752</v>
      </c>
      <c r="AF64" s="18" t="s">
        <v>19</v>
      </c>
      <c r="AG64" s="15">
        <v>18900</v>
      </c>
    </row>
    <row r="65" spans="1:33" s="15" customFormat="1" x14ac:dyDescent="0.2">
      <c r="A65" s="18" t="s">
        <v>52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>
        <v>1842</v>
      </c>
      <c r="P65" s="36">
        <v>4027</v>
      </c>
      <c r="Q65" s="36">
        <v>4478</v>
      </c>
      <c r="R65" s="36">
        <v>5745</v>
      </c>
      <c r="S65" s="36">
        <v>6919</v>
      </c>
      <c r="T65" s="36">
        <v>10656</v>
      </c>
      <c r="U65" s="36">
        <v>9814</v>
      </c>
      <c r="V65" s="36">
        <v>13908</v>
      </c>
      <c r="W65" s="36">
        <v>17442</v>
      </c>
      <c r="X65" s="36">
        <v>18121</v>
      </c>
      <c r="Y65" s="36">
        <v>2139</v>
      </c>
      <c r="Z65" s="36">
        <v>3302</v>
      </c>
      <c r="AA65" s="36">
        <v>2884</v>
      </c>
      <c r="AB65" s="36">
        <v>6770</v>
      </c>
      <c r="AC65" s="13">
        <f t="shared" si="8"/>
        <v>108047</v>
      </c>
      <c r="AF65" s="18" t="s">
        <v>49</v>
      </c>
      <c r="AG65" s="15">
        <v>17794</v>
      </c>
    </row>
    <row r="66" spans="1:33" s="15" customFormat="1" x14ac:dyDescent="0.2">
      <c r="A66" s="18" t="s">
        <v>53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>
        <v>883</v>
      </c>
      <c r="P66" s="36">
        <v>1244</v>
      </c>
      <c r="Q66" s="36">
        <v>1388</v>
      </c>
      <c r="R66" s="36">
        <v>1876</v>
      </c>
      <c r="S66" s="36">
        <v>3863</v>
      </c>
      <c r="T66" s="36">
        <v>4233</v>
      </c>
      <c r="U66" s="36">
        <v>3241</v>
      </c>
      <c r="V66" s="36">
        <v>4923</v>
      </c>
      <c r="W66" s="36">
        <v>3700</v>
      </c>
      <c r="X66" s="36">
        <v>2975</v>
      </c>
      <c r="Y66" s="36">
        <v>447</v>
      </c>
      <c r="Z66" s="36">
        <v>225</v>
      </c>
      <c r="AA66" s="36">
        <v>905</v>
      </c>
      <c r="AB66" s="36">
        <v>1793</v>
      </c>
      <c r="AC66" s="13">
        <f t="shared" si="8"/>
        <v>31696</v>
      </c>
      <c r="AF66" s="18" t="s">
        <v>57</v>
      </c>
      <c r="AG66" s="15">
        <v>14929</v>
      </c>
    </row>
    <row r="67" spans="1:33" s="15" customFormat="1" x14ac:dyDescent="0.2">
      <c r="A67" s="18" t="s">
        <v>54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>
        <v>4472</v>
      </c>
      <c r="P67" s="37">
        <v>5213</v>
      </c>
      <c r="Q67" s="37">
        <v>4788</v>
      </c>
      <c r="R67" s="37">
        <v>6762</v>
      </c>
      <c r="S67" s="37">
        <v>10819</v>
      </c>
      <c r="T67" s="36">
        <v>13362</v>
      </c>
      <c r="U67" s="36">
        <v>12735</v>
      </c>
      <c r="V67" s="36">
        <v>23877</v>
      </c>
      <c r="W67" s="36">
        <v>27793</v>
      </c>
      <c r="X67" s="36">
        <v>29898</v>
      </c>
      <c r="Y67" s="36">
        <v>3087</v>
      </c>
      <c r="Z67" s="36">
        <v>9548</v>
      </c>
      <c r="AA67" s="36">
        <v>20074</v>
      </c>
      <c r="AB67" s="36">
        <v>21684</v>
      </c>
      <c r="AC67" s="13">
        <f t="shared" si="8"/>
        <v>194112</v>
      </c>
      <c r="AF67" s="18" t="s">
        <v>48</v>
      </c>
      <c r="AG67" s="15">
        <v>14353</v>
      </c>
    </row>
    <row r="68" spans="1:33" s="15" customFormat="1" x14ac:dyDescent="0.2">
      <c r="A68" s="18" t="s">
        <v>55</v>
      </c>
      <c r="B68" s="37">
        <v>2899</v>
      </c>
      <c r="C68" s="37">
        <v>2963</v>
      </c>
      <c r="D68" s="37">
        <v>2612</v>
      </c>
      <c r="E68" s="37">
        <v>3592</v>
      </c>
      <c r="F68" s="37">
        <v>1486</v>
      </c>
      <c r="G68" s="37">
        <v>2044</v>
      </c>
      <c r="H68" s="37">
        <v>2763</v>
      </c>
      <c r="I68" s="37">
        <v>2604</v>
      </c>
      <c r="J68" s="37">
        <v>4089</v>
      </c>
      <c r="K68" s="37">
        <v>4742</v>
      </c>
      <c r="L68" s="37">
        <v>5485</v>
      </c>
      <c r="M68" s="37">
        <v>6793</v>
      </c>
      <c r="N68" s="37">
        <v>5488</v>
      </c>
      <c r="O68" s="37">
        <v>8523</v>
      </c>
      <c r="P68" s="37">
        <v>9397</v>
      </c>
      <c r="Q68" s="37">
        <v>12434</v>
      </c>
      <c r="R68" s="37">
        <v>13666</v>
      </c>
      <c r="S68" s="37">
        <v>13956</v>
      </c>
      <c r="T68" s="37">
        <v>15650</v>
      </c>
      <c r="U68" s="37">
        <v>13506</v>
      </c>
      <c r="V68" s="37">
        <v>19892</v>
      </c>
      <c r="W68" s="36">
        <v>21610</v>
      </c>
      <c r="X68" s="36">
        <v>20378</v>
      </c>
      <c r="Y68" s="36">
        <v>797</v>
      </c>
      <c r="Z68" s="36">
        <v>884</v>
      </c>
      <c r="AA68" s="36">
        <v>8134</v>
      </c>
      <c r="AB68" s="36">
        <v>19529</v>
      </c>
      <c r="AC68" s="13">
        <f t="shared" si="8"/>
        <v>225916</v>
      </c>
      <c r="AF68" s="18" t="s">
        <v>56</v>
      </c>
      <c r="AG68" s="15">
        <v>13064</v>
      </c>
    </row>
    <row r="69" spans="1:33" s="15" customFormat="1" x14ac:dyDescent="0.2">
      <c r="A69" s="18" t="s">
        <v>56</v>
      </c>
      <c r="B69" s="37">
        <v>94</v>
      </c>
      <c r="C69" s="37">
        <v>173</v>
      </c>
      <c r="D69" s="37">
        <v>374</v>
      </c>
      <c r="E69" s="37">
        <v>436</v>
      </c>
      <c r="F69" s="37">
        <v>206</v>
      </c>
      <c r="G69" s="37">
        <v>283</v>
      </c>
      <c r="H69" s="37">
        <v>170</v>
      </c>
      <c r="I69" s="37">
        <v>207</v>
      </c>
      <c r="J69" s="37">
        <v>297</v>
      </c>
      <c r="K69" s="37">
        <v>381</v>
      </c>
      <c r="L69" s="37">
        <v>231</v>
      </c>
      <c r="M69" s="37">
        <v>555</v>
      </c>
      <c r="N69" s="37">
        <v>308</v>
      </c>
      <c r="O69" s="37">
        <v>312</v>
      </c>
      <c r="P69" s="37">
        <v>511</v>
      </c>
      <c r="Q69" s="37">
        <v>451</v>
      </c>
      <c r="R69" s="37">
        <v>1065</v>
      </c>
      <c r="S69" s="37">
        <v>693</v>
      </c>
      <c r="T69" s="37">
        <v>692</v>
      </c>
      <c r="U69" s="37">
        <v>524</v>
      </c>
      <c r="V69" s="37">
        <v>906</v>
      </c>
      <c r="W69" s="37">
        <v>1424</v>
      </c>
      <c r="X69" s="37">
        <v>1289</v>
      </c>
      <c r="Y69" s="37">
        <v>54</v>
      </c>
      <c r="Z69" s="36">
        <v>67</v>
      </c>
      <c r="AA69" s="36">
        <v>545</v>
      </c>
      <c r="AB69" s="36">
        <v>816</v>
      </c>
      <c r="AC69" s="13">
        <f t="shared" si="8"/>
        <v>13064</v>
      </c>
      <c r="AF69" s="18" t="s">
        <v>16</v>
      </c>
      <c r="AG69" s="15">
        <v>12891</v>
      </c>
    </row>
    <row r="70" spans="1:33" s="15" customFormat="1" x14ac:dyDescent="0.2">
      <c r="A70" s="18" t="s">
        <v>57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>
        <v>2041</v>
      </c>
      <c r="P70" s="37">
        <v>664</v>
      </c>
      <c r="Q70" s="37">
        <v>1014</v>
      </c>
      <c r="R70" s="37">
        <v>378</v>
      </c>
      <c r="S70" s="37">
        <v>523</v>
      </c>
      <c r="T70" s="37">
        <v>507</v>
      </c>
      <c r="U70" s="37">
        <v>1775</v>
      </c>
      <c r="V70" s="37">
        <v>3087</v>
      </c>
      <c r="W70" s="37">
        <v>1612</v>
      </c>
      <c r="X70" s="37">
        <v>1720</v>
      </c>
      <c r="Y70" s="37">
        <v>160</v>
      </c>
      <c r="Z70" s="36">
        <v>111</v>
      </c>
      <c r="AA70" s="36">
        <v>446</v>
      </c>
      <c r="AB70" s="36">
        <v>891</v>
      </c>
      <c r="AC70" s="13">
        <f t="shared" si="8"/>
        <v>14929</v>
      </c>
      <c r="AF70" s="18" t="s">
        <v>21</v>
      </c>
      <c r="AG70" s="15">
        <v>7174</v>
      </c>
    </row>
    <row r="71" spans="1:33" s="15" customFormat="1" x14ac:dyDescent="0.2">
      <c r="A71" s="17" t="s">
        <v>58</v>
      </c>
      <c r="B71" s="37">
        <v>5082</v>
      </c>
      <c r="C71" s="37">
        <v>5131</v>
      </c>
      <c r="D71" s="37">
        <v>11200</v>
      </c>
      <c r="E71" s="37">
        <v>12962</v>
      </c>
      <c r="F71" s="37">
        <v>5469</v>
      </c>
      <c r="G71" s="37">
        <v>6814</v>
      </c>
      <c r="H71" s="37">
        <v>10218</v>
      </c>
      <c r="I71" s="37">
        <v>8711</v>
      </c>
      <c r="J71" s="37">
        <v>7997</v>
      </c>
      <c r="K71" s="37">
        <v>7431</v>
      </c>
      <c r="L71" s="37">
        <v>10099</v>
      </c>
      <c r="M71" s="37">
        <v>12030</v>
      </c>
      <c r="N71" s="37">
        <v>14414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6"/>
      <c r="AA71" s="36"/>
      <c r="AB71" s="36"/>
      <c r="AC71" s="13">
        <f t="shared" si="8"/>
        <v>117558</v>
      </c>
      <c r="AF71" s="42" t="s">
        <v>44</v>
      </c>
      <c r="AG71" s="15">
        <v>5989</v>
      </c>
    </row>
    <row r="72" spans="1:33" s="15" customFormat="1" x14ac:dyDescent="0.2"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3"/>
      <c r="AA72" s="73"/>
      <c r="AB72" s="73"/>
      <c r="AC72" s="74"/>
    </row>
    <row r="73" spans="1:33" x14ac:dyDescent="0.2">
      <c r="Y73" s="51"/>
      <c r="Z73" s="51"/>
      <c r="AA73" s="51"/>
      <c r="AB73" s="51"/>
    </row>
    <row r="96" spans="1:1" ht="15.75" x14ac:dyDescent="0.25">
      <c r="A96" s="34" t="s">
        <v>79</v>
      </c>
    </row>
  </sheetData>
  <sortState xmlns:xlrd2="http://schemas.microsoft.com/office/spreadsheetml/2017/richdata2" ref="AF14:AG71">
    <sortCondition descending="1" ref="AG14:AG71"/>
  </sortState>
  <mergeCells count="1">
    <mergeCell ref="A3:K3"/>
  </mergeCells>
  <phoneticPr fontId="0" type="noConversion"/>
  <conditionalFormatting sqref="B10:AB10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5"/>
  <sheetViews>
    <sheetView zoomScale="70" zoomScaleNormal="70" workbookViewId="0">
      <selection activeCell="G79" sqref="G79"/>
    </sheetView>
  </sheetViews>
  <sheetFormatPr defaultColWidth="8.85546875" defaultRowHeight="12.75" x14ac:dyDescent="0.2"/>
  <cols>
    <col min="2" max="2" width="22.7109375" customWidth="1"/>
    <col min="3" max="3" width="12.7109375" customWidth="1"/>
    <col min="4" max="4" width="14.140625" customWidth="1"/>
    <col min="5" max="5" width="15.140625" bestFit="1" customWidth="1"/>
  </cols>
  <sheetData>
    <row r="2" spans="1:7" x14ac:dyDescent="0.2">
      <c r="A2" s="8" t="s">
        <v>96</v>
      </c>
    </row>
    <row r="4" spans="1:7" x14ac:dyDescent="0.2">
      <c r="B4" s="1" t="s">
        <v>2</v>
      </c>
      <c r="C4" s="1" t="s">
        <v>75</v>
      </c>
      <c r="D4" s="1" t="s">
        <v>74</v>
      </c>
      <c r="E4" s="28" t="s">
        <v>76</v>
      </c>
      <c r="G4" s="7"/>
    </row>
    <row r="5" spans="1:7" x14ac:dyDescent="0.2">
      <c r="B5" s="29" t="s">
        <v>100</v>
      </c>
      <c r="C5" s="31">
        <f>SUM(C6:C63)</f>
        <v>8912240</v>
      </c>
      <c r="D5" s="31">
        <f>SUM(D6:D63)</f>
        <v>19222428</v>
      </c>
      <c r="E5" s="30">
        <f>D5/C5</f>
        <v>2.1568570864339383</v>
      </c>
      <c r="G5" s="7"/>
    </row>
    <row r="6" spans="1:7" x14ac:dyDescent="0.2">
      <c r="A6">
        <v>1</v>
      </c>
      <c r="B6" s="20" t="s">
        <v>4</v>
      </c>
      <c r="C6" s="31">
        <v>142828</v>
      </c>
      <c r="D6" s="31">
        <v>288574</v>
      </c>
      <c r="E6" s="30">
        <f t="shared" ref="E6:E63" si="0">D6/C6</f>
        <v>2.0204301677542218</v>
      </c>
    </row>
    <row r="7" spans="1:7" x14ac:dyDescent="0.2">
      <c r="A7">
        <v>2</v>
      </c>
      <c r="B7" s="18" t="s">
        <v>5</v>
      </c>
      <c r="C7" s="31">
        <v>455820</v>
      </c>
      <c r="D7" s="31">
        <v>1007828</v>
      </c>
      <c r="E7" s="30">
        <f t="shared" si="0"/>
        <v>2.2110218946075206</v>
      </c>
    </row>
    <row r="8" spans="1:7" x14ac:dyDescent="0.2">
      <c r="A8">
        <v>3</v>
      </c>
      <c r="B8" s="18" t="s">
        <v>6</v>
      </c>
      <c r="C8" s="31">
        <v>91921</v>
      </c>
      <c r="D8" s="31">
        <v>268442</v>
      </c>
      <c r="E8" s="30">
        <f t="shared" si="0"/>
        <v>2.9203555226770814</v>
      </c>
    </row>
    <row r="9" spans="1:7" x14ac:dyDescent="0.2">
      <c r="A9">
        <v>4</v>
      </c>
      <c r="B9" s="18" t="s">
        <v>7</v>
      </c>
      <c r="C9" s="31">
        <v>8343</v>
      </c>
      <c r="D9" s="31">
        <v>24121</v>
      </c>
      <c r="E9" s="30">
        <f t="shared" si="0"/>
        <v>2.8911662471533019</v>
      </c>
    </row>
    <row r="10" spans="1:7" x14ac:dyDescent="0.2">
      <c r="A10">
        <v>5</v>
      </c>
      <c r="B10" s="18" t="s">
        <v>8</v>
      </c>
      <c r="C10" s="31">
        <v>123497</v>
      </c>
      <c r="D10" s="31">
        <v>267118</v>
      </c>
      <c r="E10" s="30">
        <f t="shared" si="0"/>
        <v>2.1629513267528764</v>
      </c>
    </row>
    <row r="11" spans="1:7" x14ac:dyDescent="0.2">
      <c r="A11">
        <v>6</v>
      </c>
      <c r="B11" s="18" t="s">
        <v>9</v>
      </c>
      <c r="C11" s="31">
        <v>643148</v>
      </c>
      <c r="D11" s="31">
        <v>1208367</v>
      </c>
      <c r="E11" s="30">
        <f t="shared" si="0"/>
        <v>1.878831932929901</v>
      </c>
    </row>
    <row r="12" spans="1:7" x14ac:dyDescent="0.2">
      <c r="A12">
        <v>7</v>
      </c>
      <c r="B12" s="18" t="s">
        <v>10</v>
      </c>
      <c r="C12" s="31">
        <v>186211</v>
      </c>
      <c r="D12" s="31">
        <v>445191</v>
      </c>
      <c r="E12" s="30">
        <f t="shared" si="0"/>
        <v>2.3907878696747238</v>
      </c>
    </row>
    <row r="13" spans="1:7" x14ac:dyDescent="0.2">
      <c r="A13">
        <v>8</v>
      </c>
      <c r="B13" s="18" t="s">
        <v>11</v>
      </c>
      <c r="C13" s="31">
        <v>365957</v>
      </c>
      <c r="D13" s="31">
        <v>814267</v>
      </c>
      <c r="E13" s="30">
        <f t="shared" si="0"/>
        <v>2.2250346352167059</v>
      </c>
    </row>
    <row r="14" spans="1:7" x14ac:dyDescent="0.2">
      <c r="A14">
        <v>9</v>
      </c>
      <c r="B14" s="18" t="s">
        <v>12</v>
      </c>
      <c r="C14" s="31">
        <v>795852</v>
      </c>
      <c r="D14" s="31">
        <v>1401687</v>
      </c>
      <c r="E14" s="30">
        <f t="shared" si="0"/>
        <v>1.7612407834622519</v>
      </c>
    </row>
    <row r="15" spans="1:7" x14ac:dyDescent="0.2">
      <c r="A15">
        <v>10</v>
      </c>
      <c r="B15" s="18" t="s">
        <v>13</v>
      </c>
      <c r="C15" s="31">
        <v>57782</v>
      </c>
      <c r="D15" s="31">
        <v>137852</v>
      </c>
      <c r="E15" s="30">
        <f t="shared" si="0"/>
        <v>2.3857256585095703</v>
      </c>
    </row>
    <row r="16" spans="1:7" x14ac:dyDescent="0.2">
      <c r="A16">
        <v>11</v>
      </c>
      <c r="B16" s="18" t="s">
        <v>14</v>
      </c>
      <c r="C16" s="31">
        <v>8899</v>
      </c>
      <c r="D16" s="31">
        <v>24536</v>
      </c>
      <c r="E16" s="30">
        <f t="shared" si="0"/>
        <v>2.7571637262613775</v>
      </c>
    </row>
    <row r="17" spans="1:5" x14ac:dyDescent="0.2">
      <c r="A17">
        <v>12</v>
      </c>
      <c r="B17" s="18" t="s">
        <v>15</v>
      </c>
      <c r="C17" s="31">
        <v>22846</v>
      </c>
      <c r="D17" s="31">
        <v>55046</v>
      </c>
      <c r="E17" s="30">
        <f t="shared" si="0"/>
        <v>2.409437100586536</v>
      </c>
    </row>
    <row r="18" spans="1:5" x14ac:dyDescent="0.2">
      <c r="A18">
        <v>13</v>
      </c>
      <c r="B18" s="18" t="s">
        <v>16</v>
      </c>
      <c r="C18" s="31">
        <v>5032</v>
      </c>
      <c r="D18" s="31">
        <v>12891</v>
      </c>
      <c r="E18" s="30">
        <f t="shared" si="0"/>
        <v>2.561804451510334</v>
      </c>
    </row>
    <row r="19" spans="1:5" x14ac:dyDescent="0.2">
      <c r="A19">
        <v>14</v>
      </c>
      <c r="B19" s="18" t="s">
        <v>17</v>
      </c>
      <c r="C19" s="31">
        <v>186818</v>
      </c>
      <c r="D19" s="31">
        <v>426778</v>
      </c>
      <c r="E19" s="30">
        <f t="shared" si="0"/>
        <v>2.2844586710060057</v>
      </c>
    </row>
    <row r="20" spans="1:5" x14ac:dyDescent="0.2">
      <c r="A20">
        <v>15</v>
      </c>
      <c r="B20" s="18" t="s">
        <v>18</v>
      </c>
      <c r="C20" s="31">
        <v>10245</v>
      </c>
      <c r="D20" s="31">
        <v>19593</v>
      </c>
      <c r="E20" s="30">
        <f t="shared" si="0"/>
        <v>1.9124450951683749</v>
      </c>
    </row>
    <row r="21" spans="1:5" ht="14.25" x14ac:dyDescent="0.2">
      <c r="A21">
        <v>16</v>
      </c>
      <c r="B21" s="18" t="s">
        <v>68</v>
      </c>
      <c r="C21" s="31">
        <v>220595</v>
      </c>
      <c r="D21" s="31">
        <v>463431</v>
      </c>
      <c r="E21" s="30">
        <f t="shared" si="0"/>
        <v>2.1008227747682406</v>
      </c>
    </row>
    <row r="22" spans="1:5" x14ac:dyDescent="0.2">
      <c r="A22">
        <v>17</v>
      </c>
      <c r="B22" s="18" t="s">
        <v>19</v>
      </c>
      <c r="C22" s="31">
        <v>7710</v>
      </c>
      <c r="D22" s="31">
        <v>18900</v>
      </c>
      <c r="E22" s="30">
        <f t="shared" si="0"/>
        <v>2.4513618677042803</v>
      </c>
    </row>
    <row r="23" spans="1:5" x14ac:dyDescent="0.2">
      <c r="A23">
        <v>18</v>
      </c>
      <c r="B23" s="18" t="s">
        <v>20</v>
      </c>
      <c r="C23" s="31">
        <v>9852</v>
      </c>
      <c r="D23" s="31">
        <v>26674</v>
      </c>
      <c r="E23" s="30">
        <f t="shared" si="0"/>
        <v>2.7074705643524157</v>
      </c>
    </row>
    <row r="24" spans="1:5" x14ac:dyDescent="0.2">
      <c r="A24">
        <v>19</v>
      </c>
      <c r="B24" s="18" t="s">
        <v>21</v>
      </c>
      <c r="C24" s="31">
        <v>2536</v>
      </c>
      <c r="D24" s="31">
        <v>7174</v>
      </c>
      <c r="E24" s="30">
        <f t="shared" si="0"/>
        <v>2.8288643533123028</v>
      </c>
    </row>
    <row r="25" spans="1:5" x14ac:dyDescent="0.2">
      <c r="A25">
        <v>20</v>
      </c>
      <c r="B25" s="18" t="s">
        <v>22</v>
      </c>
      <c r="C25" s="31">
        <v>9050</v>
      </c>
      <c r="D25" s="31">
        <v>23684</v>
      </c>
      <c r="E25" s="30">
        <f t="shared" si="0"/>
        <v>2.6170165745856355</v>
      </c>
    </row>
    <row r="26" spans="1:5" x14ac:dyDescent="0.2">
      <c r="A26">
        <v>21</v>
      </c>
      <c r="B26" s="18" t="s">
        <v>23</v>
      </c>
      <c r="C26" s="31">
        <v>52365</v>
      </c>
      <c r="D26" s="31">
        <v>125930</v>
      </c>
      <c r="E26" s="30">
        <f t="shared" si="0"/>
        <v>2.404850568127566</v>
      </c>
    </row>
    <row r="27" spans="1:5" x14ac:dyDescent="0.2">
      <c r="A27">
        <v>22</v>
      </c>
      <c r="B27" s="18" t="s">
        <v>24</v>
      </c>
      <c r="C27" s="31">
        <v>264243</v>
      </c>
      <c r="D27" s="31">
        <v>775411</v>
      </c>
      <c r="E27" s="30">
        <f t="shared" si="0"/>
        <v>2.9344618400487432</v>
      </c>
    </row>
    <row r="28" spans="1:5" x14ac:dyDescent="0.2">
      <c r="A28">
        <v>23</v>
      </c>
      <c r="B28" s="18" t="s">
        <v>25</v>
      </c>
      <c r="C28" s="31">
        <v>21258</v>
      </c>
      <c r="D28" s="31">
        <v>55705</v>
      </c>
      <c r="E28" s="30">
        <f t="shared" si="0"/>
        <v>2.6204252516699595</v>
      </c>
    </row>
    <row r="29" spans="1:5" x14ac:dyDescent="0.2">
      <c r="A29">
        <v>24</v>
      </c>
      <c r="B29" s="18" t="s">
        <v>26</v>
      </c>
      <c r="C29" s="31">
        <v>169353</v>
      </c>
      <c r="D29" s="31">
        <v>343641</v>
      </c>
      <c r="E29" s="30">
        <f t="shared" si="0"/>
        <v>2.0291403163805777</v>
      </c>
    </row>
    <row r="30" spans="1:5" x14ac:dyDescent="0.2">
      <c r="A30">
        <v>25</v>
      </c>
      <c r="B30" s="18" t="s">
        <v>27</v>
      </c>
      <c r="C30" s="31">
        <v>86034</v>
      </c>
      <c r="D30" s="31">
        <v>241538</v>
      </c>
      <c r="E30" s="30">
        <f t="shared" si="0"/>
        <v>2.8074714647697423</v>
      </c>
    </row>
    <row r="31" spans="1:5" x14ac:dyDescent="0.2">
      <c r="A31">
        <v>26</v>
      </c>
      <c r="B31" s="18" t="s">
        <v>28</v>
      </c>
      <c r="C31" s="31">
        <v>38481</v>
      </c>
      <c r="D31" s="31">
        <v>105484</v>
      </c>
      <c r="E31" s="30">
        <f t="shared" si="0"/>
        <v>2.7411969543411034</v>
      </c>
    </row>
    <row r="32" spans="1:5" x14ac:dyDescent="0.2">
      <c r="A32">
        <v>27</v>
      </c>
      <c r="B32" s="18" t="s">
        <v>29</v>
      </c>
      <c r="C32" s="31">
        <v>266664</v>
      </c>
      <c r="D32" s="31">
        <v>535551</v>
      </c>
      <c r="E32" s="30">
        <f t="shared" si="0"/>
        <v>2.0083363333633337</v>
      </c>
    </row>
    <row r="33" spans="1:5" x14ac:dyDescent="0.2">
      <c r="A33">
        <v>28</v>
      </c>
      <c r="B33" s="15" t="s">
        <v>0</v>
      </c>
      <c r="C33" s="31">
        <v>345839</v>
      </c>
      <c r="D33" s="31">
        <v>761791</v>
      </c>
      <c r="E33" s="30">
        <f t="shared" si="0"/>
        <v>2.2027330636510052</v>
      </c>
    </row>
    <row r="34" spans="1:5" x14ac:dyDescent="0.2">
      <c r="A34">
        <v>29</v>
      </c>
      <c r="B34" s="18" t="s">
        <v>30</v>
      </c>
      <c r="C34" s="31">
        <v>725461</v>
      </c>
      <c r="D34" s="31">
        <v>1434307</v>
      </c>
      <c r="E34" s="30">
        <f t="shared" si="0"/>
        <v>1.9770973215651841</v>
      </c>
    </row>
    <row r="35" spans="1:5" x14ac:dyDescent="0.2">
      <c r="A35">
        <v>30</v>
      </c>
      <c r="B35" s="18" t="s">
        <v>31</v>
      </c>
      <c r="C35" s="31">
        <v>1206804</v>
      </c>
      <c r="D35" s="31">
        <v>1893172</v>
      </c>
      <c r="E35" s="30">
        <f t="shared" si="0"/>
        <v>1.5687485291729228</v>
      </c>
    </row>
    <row r="36" spans="1:5" x14ac:dyDescent="0.2">
      <c r="A36">
        <v>31</v>
      </c>
      <c r="B36" s="18" t="s">
        <v>32</v>
      </c>
      <c r="C36" s="31">
        <v>73175</v>
      </c>
      <c r="D36" s="31">
        <v>183737</v>
      </c>
      <c r="E36" s="30">
        <f t="shared" si="0"/>
        <v>2.5109258626580115</v>
      </c>
    </row>
    <row r="37" spans="1:5" x14ac:dyDescent="0.2">
      <c r="A37">
        <v>32</v>
      </c>
      <c r="B37" s="18" t="s">
        <v>33</v>
      </c>
      <c r="C37" s="31">
        <v>92031</v>
      </c>
      <c r="D37" s="31">
        <v>196711</v>
      </c>
      <c r="E37" s="30">
        <f t="shared" si="0"/>
        <v>2.1374428181808303</v>
      </c>
    </row>
    <row r="38" spans="1:5" x14ac:dyDescent="0.2">
      <c r="A38">
        <v>33</v>
      </c>
      <c r="B38" s="18" t="s">
        <v>34</v>
      </c>
      <c r="C38" s="31">
        <v>38455</v>
      </c>
      <c r="D38" s="31">
        <v>87357</v>
      </c>
      <c r="E38" s="30">
        <f t="shared" si="0"/>
        <v>2.2716681835912107</v>
      </c>
    </row>
    <row r="39" spans="1:5" x14ac:dyDescent="0.2">
      <c r="A39">
        <v>34</v>
      </c>
      <c r="B39" s="18" t="s">
        <v>35</v>
      </c>
      <c r="C39" s="31">
        <v>131618</v>
      </c>
      <c r="D39" s="31">
        <v>271881</v>
      </c>
      <c r="E39" s="30">
        <f t="shared" si="0"/>
        <v>2.0656825054323877</v>
      </c>
    </row>
    <row r="40" spans="1:5" x14ac:dyDescent="0.2">
      <c r="A40">
        <v>35</v>
      </c>
      <c r="B40" s="18" t="s">
        <v>36</v>
      </c>
      <c r="C40" s="31">
        <v>350656</v>
      </c>
      <c r="D40" s="31">
        <v>1575945</v>
      </c>
      <c r="E40" s="30">
        <f t="shared" si="0"/>
        <v>4.494276441868954</v>
      </c>
    </row>
    <row r="41" spans="1:5" x14ac:dyDescent="0.2">
      <c r="A41">
        <v>36</v>
      </c>
      <c r="B41" s="18" t="s">
        <v>37</v>
      </c>
      <c r="C41" s="31">
        <v>301538</v>
      </c>
      <c r="D41" s="31">
        <v>617246</v>
      </c>
      <c r="E41" s="30">
        <f t="shared" si="0"/>
        <v>2.0469924188659472</v>
      </c>
    </row>
    <row r="42" spans="1:5" x14ac:dyDescent="0.2">
      <c r="A42">
        <v>37</v>
      </c>
      <c r="B42" s="18" t="s">
        <v>38</v>
      </c>
      <c r="C42" s="31">
        <v>73343</v>
      </c>
      <c r="D42" s="31">
        <v>148164</v>
      </c>
      <c r="E42" s="30">
        <f t="shared" si="0"/>
        <v>2.0201518890691683</v>
      </c>
    </row>
    <row r="43" spans="1:5" x14ac:dyDescent="0.2">
      <c r="A43">
        <v>38</v>
      </c>
      <c r="B43" s="18" t="s">
        <v>39</v>
      </c>
      <c r="C43" s="31">
        <v>68526</v>
      </c>
      <c r="D43" s="31">
        <v>198344</v>
      </c>
      <c r="E43" s="30">
        <f t="shared" si="0"/>
        <v>2.8944342293436067</v>
      </c>
    </row>
    <row r="44" spans="1:5" x14ac:dyDescent="0.2">
      <c r="A44">
        <v>39</v>
      </c>
      <c r="B44" s="18" t="s">
        <v>40</v>
      </c>
      <c r="C44" s="31">
        <v>89947</v>
      </c>
      <c r="D44" s="31">
        <v>186265</v>
      </c>
      <c r="E44" s="30">
        <f t="shared" si="0"/>
        <v>2.0708306002423651</v>
      </c>
    </row>
    <row r="45" spans="1:5" x14ac:dyDescent="0.2">
      <c r="A45">
        <v>40</v>
      </c>
      <c r="B45" s="18" t="s">
        <v>41</v>
      </c>
      <c r="C45" s="31">
        <v>104248</v>
      </c>
      <c r="D45" s="31">
        <v>238626</v>
      </c>
      <c r="E45" s="30">
        <f t="shared" si="0"/>
        <v>2.2890223313636713</v>
      </c>
    </row>
    <row r="46" spans="1:5" x14ac:dyDescent="0.2">
      <c r="A46">
        <v>41</v>
      </c>
      <c r="B46" s="18" t="s">
        <v>42</v>
      </c>
      <c r="C46" s="31">
        <v>72889</v>
      </c>
      <c r="D46" s="31">
        <v>145379</v>
      </c>
      <c r="E46" s="30">
        <f t="shared" si="0"/>
        <v>1.994525922978776</v>
      </c>
    </row>
    <row r="47" spans="1:5" x14ac:dyDescent="0.2">
      <c r="A47">
        <v>42</v>
      </c>
      <c r="B47" s="18" t="s">
        <v>43</v>
      </c>
      <c r="C47" s="31">
        <v>88700</v>
      </c>
      <c r="D47" s="31">
        <v>218610</v>
      </c>
      <c r="E47" s="30">
        <f t="shared" si="0"/>
        <v>2.464599774520857</v>
      </c>
    </row>
    <row r="48" spans="1:5" x14ac:dyDescent="0.2">
      <c r="A48">
        <v>43</v>
      </c>
      <c r="B48" s="18" t="s">
        <v>44</v>
      </c>
      <c r="C48" s="31">
        <v>2205</v>
      </c>
      <c r="D48" s="31">
        <v>5989</v>
      </c>
      <c r="E48" s="30">
        <f t="shared" si="0"/>
        <v>2.7160997732426302</v>
      </c>
    </row>
    <row r="49" spans="1:5" ht="25.5" x14ac:dyDescent="0.2">
      <c r="A49">
        <v>44</v>
      </c>
      <c r="B49" s="18" t="s">
        <v>45</v>
      </c>
      <c r="C49" s="31">
        <v>9999</v>
      </c>
      <c r="D49" s="31">
        <v>26349</v>
      </c>
      <c r="E49" s="30">
        <f t="shared" si="0"/>
        <v>2.6351635163516351</v>
      </c>
    </row>
    <row r="50" spans="1:5" x14ac:dyDescent="0.2">
      <c r="A50">
        <v>45</v>
      </c>
      <c r="B50" s="18" t="s">
        <v>46</v>
      </c>
      <c r="C50" s="31">
        <v>42861</v>
      </c>
      <c r="D50" s="31">
        <v>87703</v>
      </c>
      <c r="E50" s="30">
        <f t="shared" si="0"/>
        <v>2.0462191736077084</v>
      </c>
    </row>
    <row r="51" spans="1:5" x14ac:dyDescent="0.2">
      <c r="A51">
        <v>46</v>
      </c>
      <c r="B51" s="18" t="s">
        <v>47</v>
      </c>
      <c r="C51" s="31">
        <v>285081</v>
      </c>
      <c r="D51" s="31">
        <v>695103</v>
      </c>
      <c r="E51" s="30">
        <f t="shared" si="0"/>
        <v>2.4382649141822852</v>
      </c>
    </row>
    <row r="52" spans="1:5" ht="25.5" x14ac:dyDescent="0.2">
      <c r="A52">
        <v>47</v>
      </c>
      <c r="B52" s="18" t="s">
        <v>48</v>
      </c>
      <c r="C52" s="31">
        <v>6919</v>
      </c>
      <c r="D52" s="31">
        <v>14353</v>
      </c>
      <c r="E52" s="30">
        <f t="shared" si="0"/>
        <v>2.074432721491545</v>
      </c>
    </row>
    <row r="53" spans="1:5" x14ac:dyDescent="0.2">
      <c r="A53">
        <v>48</v>
      </c>
      <c r="B53" s="18" t="s">
        <v>49</v>
      </c>
      <c r="C53" s="31">
        <v>9354</v>
      </c>
      <c r="D53" s="31">
        <v>17794</v>
      </c>
      <c r="E53" s="30">
        <f t="shared" si="0"/>
        <v>1.9022877913192218</v>
      </c>
    </row>
    <row r="54" spans="1:5" ht="25.5" x14ac:dyDescent="0.2">
      <c r="A54">
        <v>49</v>
      </c>
      <c r="B54" s="18" t="s">
        <v>3</v>
      </c>
      <c r="C54" s="31">
        <v>17963</v>
      </c>
      <c r="D54" s="31">
        <v>34006</v>
      </c>
      <c r="E54" s="30">
        <f t="shared" si="0"/>
        <v>1.8931136224461393</v>
      </c>
    </row>
    <row r="55" spans="1:5" x14ac:dyDescent="0.2">
      <c r="A55">
        <v>50</v>
      </c>
      <c r="B55" s="18" t="s">
        <v>50</v>
      </c>
      <c r="C55" s="31">
        <v>96375</v>
      </c>
      <c r="D55" s="31">
        <v>277108</v>
      </c>
      <c r="E55" s="30">
        <f t="shared" si="0"/>
        <v>2.8753099870298313</v>
      </c>
    </row>
    <row r="56" spans="1:5" x14ac:dyDescent="0.2">
      <c r="A56">
        <v>51</v>
      </c>
      <c r="B56" s="18" t="s">
        <v>51</v>
      </c>
      <c r="C56" s="31">
        <v>45007</v>
      </c>
      <c r="D56" s="31">
        <v>75752</v>
      </c>
      <c r="E56" s="30">
        <f t="shared" si="0"/>
        <v>1.6831159597395962</v>
      </c>
    </row>
    <row r="57" spans="1:5" x14ac:dyDescent="0.2">
      <c r="A57">
        <v>52</v>
      </c>
      <c r="B57" s="18" t="s">
        <v>52</v>
      </c>
      <c r="C57" s="31">
        <v>70366</v>
      </c>
      <c r="D57" s="31">
        <v>108047</v>
      </c>
      <c r="E57" s="30">
        <f t="shared" si="0"/>
        <v>1.5355000994798624</v>
      </c>
    </row>
    <row r="58" spans="1:5" x14ac:dyDescent="0.2">
      <c r="A58">
        <v>53</v>
      </c>
      <c r="B58" s="18" t="s">
        <v>53</v>
      </c>
      <c r="C58" s="31">
        <v>26640</v>
      </c>
      <c r="D58" s="31">
        <v>31696</v>
      </c>
      <c r="E58" s="30">
        <f t="shared" si="0"/>
        <v>1.1897897897897898</v>
      </c>
    </row>
    <row r="59" spans="1:5" x14ac:dyDescent="0.2">
      <c r="A59">
        <v>54</v>
      </c>
      <c r="B59" s="18" t="s">
        <v>54</v>
      </c>
      <c r="C59" s="31">
        <v>120054</v>
      </c>
      <c r="D59" s="31">
        <v>194112</v>
      </c>
      <c r="E59" s="30">
        <f t="shared" si="0"/>
        <v>1.6168724074166625</v>
      </c>
    </row>
    <row r="60" spans="1:5" x14ac:dyDescent="0.2">
      <c r="A60">
        <v>55</v>
      </c>
      <c r="B60" s="18" t="s">
        <v>55</v>
      </c>
      <c r="C60" s="31">
        <v>98759</v>
      </c>
      <c r="D60" s="31">
        <v>225916</v>
      </c>
      <c r="E60" s="30">
        <f t="shared" si="0"/>
        <v>2.2875484765945382</v>
      </c>
    </row>
    <row r="61" spans="1:5" x14ac:dyDescent="0.2">
      <c r="A61">
        <v>56</v>
      </c>
      <c r="B61" s="18" t="s">
        <v>56</v>
      </c>
      <c r="C61" s="31">
        <v>7403</v>
      </c>
      <c r="D61" s="31">
        <v>13064</v>
      </c>
      <c r="E61" s="30">
        <f t="shared" si="0"/>
        <v>1.7646899905443738</v>
      </c>
    </row>
    <row r="62" spans="1:5" ht="25.5" x14ac:dyDescent="0.2">
      <c r="A62">
        <v>57</v>
      </c>
      <c r="B62" s="18" t="s">
        <v>57</v>
      </c>
      <c r="C62" s="31">
        <v>10319</v>
      </c>
      <c r="D62" s="31">
        <v>14929</v>
      </c>
      <c r="E62" s="30">
        <f t="shared" si="0"/>
        <v>1.446748715960849</v>
      </c>
    </row>
    <row r="63" spans="1:5" x14ac:dyDescent="0.2">
      <c r="A63">
        <v>58</v>
      </c>
      <c r="B63" s="17" t="s">
        <v>58</v>
      </c>
      <c r="C63" s="31">
        <v>46365</v>
      </c>
      <c r="D63" s="31">
        <v>117558</v>
      </c>
      <c r="E63" s="30">
        <f t="shared" si="0"/>
        <v>2.5354901326431576</v>
      </c>
    </row>
    <row r="64" spans="1:5" x14ac:dyDescent="0.2">
      <c r="C64" s="32"/>
      <c r="D64" s="33"/>
      <c r="E64" s="55">
        <f>AVERAGE(E5:E63)</f>
        <v>2.2852696609741248</v>
      </c>
    </row>
    <row r="65" spans="1:1" ht="15.75" x14ac:dyDescent="0.25">
      <c r="A65" s="34" t="s">
        <v>79</v>
      </c>
    </row>
  </sheetData>
  <sortState xmlns:xlrd2="http://schemas.microsoft.com/office/spreadsheetml/2017/richdata2" ref="B5:D62">
    <sortCondition descending="1" ref="D5:D62"/>
  </sortState>
  <phoneticPr fontId="0" type="noConversion"/>
  <conditionalFormatting sqref="E5:E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25"/>
  <sheetViews>
    <sheetView topLeftCell="B1" workbookViewId="0">
      <selection activeCell="G53" sqref="G53"/>
    </sheetView>
  </sheetViews>
  <sheetFormatPr defaultColWidth="8.85546875" defaultRowHeight="12.75" x14ac:dyDescent="0.2"/>
  <cols>
    <col min="2" max="2" width="22.7109375" style="64" customWidth="1"/>
    <col min="3" max="3" width="13.140625" style="68" customWidth="1"/>
  </cols>
  <sheetData>
    <row r="2" spans="1:3" x14ac:dyDescent="0.2">
      <c r="A2" s="8" t="s">
        <v>97</v>
      </c>
    </row>
    <row r="4" spans="1:3" ht="24.95" customHeight="1" x14ac:dyDescent="0.2">
      <c r="B4" s="70" t="s">
        <v>2</v>
      </c>
      <c r="C4" s="71" t="s">
        <v>90</v>
      </c>
    </row>
    <row r="5" spans="1:3" x14ac:dyDescent="0.2">
      <c r="A5">
        <v>1</v>
      </c>
      <c r="B5" s="82" t="s">
        <v>36</v>
      </c>
      <c r="C5" s="81">
        <v>4.494276441868954</v>
      </c>
    </row>
    <row r="6" spans="1:3" x14ac:dyDescent="0.2">
      <c r="A6">
        <v>2</v>
      </c>
      <c r="B6" s="83" t="s">
        <v>24</v>
      </c>
      <c r="C6" s="81">
        <v>2.9344618400487432</v>
      </c>
    </row>
    <row r="7" spans="1:3" x14ac:dyDescent="0.2">
      <c r="A7">
        <v>3</v>
      </c>
      <c r="B7" s="83" t="s">
        <v>6</v>
      </c>
      <c r="C7" s="81">
        <v>2.9203555226770814</v>
      </c>
    </row>
    <row r="8" spans="1:3" x14ac:dyDescent="0.2">
      <c r="A8">
        <v>4</v>
      </c>
      <c r="B8" s="83" t="s">
        <v>39</v>
      </c>
      <c r="C8" s="81">
        <v>2.8944342293436067</v>
      </c>
    </row>
    <row r="9" spans="1:3" x14ac:dyDescent="0.2">
      <c r="A9">
        <v>5</v>
      </c>
      <c r="B9" s="83" t="s">
        <v>7</v>
      </c>
      <c r="C9" s="81">
        <v>2.8911662471533019</v>
      </c>
    </row>
    <row r="10" spans="1:3" x14ac:dyDescent="0.2">
      <c r="A10">
        <v>6</v>
      </c>
      <c r="B10" s="83" t="s">
        <v>50</v>
      </c>
      <c r="C10" s="81">
        <v>2.8753099870298313</v>
      </c>
    </row>
    <row r="11" spans="1:3" x14ac:dyDescent="0.2">
      <c r="A11">
        <v>7</v>
      </c>
      <c r="B11" s="83" t="s">
        <v>21</v>
      </c>
      <c r="C11" s="81">
        <v>2.8288643533123028</v>
      </c>
    </row>
    <row r="12" spans="1:3" x14ac:dyDescent="0.2">
      <c r="A12">
        <v>8</v>
      </c>
      <c r="B12" s="83" t="s">
        <v>27</v>
      </c>
      <c r="C12" s="81">
        <v>2.8074714647697423</v>
      </c>
    </row>
    <row r="13" spans="1:3" x14ac:dyDescent="0.2">
      <c r="A13">
        <v>9</v>
      </c>
      <c r="B13" s="83" t="s">
        <v>14</v>
      </c>
      <c r="C13" s="81">
        <v>2.7571637262613775</v>
      </c>
    </row>
    <row r="14" spans="1:3" x14ac:dyDescent="0.2">
      <c r="A14">
        <v>10</v>
      </c>
      <c r="B14" s="83" t="s">
        <v>28</v>
      </c>
      <c r="C14" s="81">
        <v>2.7411969543411034</v>
      </c>
    </row>
    <row r="15" spans="1:3" x14ac:dyDescent="0.2">
      <c r="A15">
        <v>11</v>
      </c>
      <c r="B15" s="83" t="s">
        <v>44</v>
      </c>
      <c r="C15" s="81">
        <v>2.7160997732426302</v>
      </c>
    </row>
    <row r="16" spans="1:3" x14ac:dyDescent="0.2">
      <c r="A16">
        <v>12</v>
      </c>
      <c r="B16" s="83" t="s">
        <v>20</v>
      </c>
      <c r="C16" s="81">
        <v>2.7074705643524157</v>
      </c>
    </row>
    <row r="17" spans="1:3" x14ac:dyDescent="0.2">
      <c r="A17">
        <v>13</v>
      </c>
      <c r="B17" s="83" t="s">
        <v>45</v>
      </c>
      <c r="C17" s="81">
        <v>2.6351635163516351</v>
      </c>
    </row>
    <row r="18" spans="1:3" x14ac:dyDescent="0.2">
      <c r="A18">
        <v>14</v>
      </c>
      <c r="B18" s="83" t="s">
        <v>25</v>
      </c>
      <c r="C18" s="81">
        <v>2.6204252516699595</v>
      </c>
    </row>
    <row r="19" spans="1:3" x14ac:dyDescent="0.2">
      <c r="A19">
        <v>15</v>
      </c>
      <c r="B19" s="83" t="s">
        <v>22</v>
      </c>
      <c r="C19" s="81">
        <v>2.6170165745856355</v>
      </c>
    </row>
    <row r="20" spans="1:3" x14ac:dyDescent="0.2">
      <c r="A20">
        <v>16</v>
      </c>
      <c r="B20" s="83" t="s">
        <v>16</v>
      </c>
      <c r="C20" s="81">
        <v>2.561804451510334</v>
      </c>
    </row>
    <row r="21" spans="1:3" x14ac:dyDescent="0.2">
      <c r="A21">
        <v>17</v>
      </c>
      <c r="B21" s="84" t="s">
        <v>58</v>
      </c>
      <c r="C21" s="81">
        <v>2.5354901326431576</v>
      </c>
    </row>
    <row r="22" spans="1:3" x14ac:dyDescent="0.2">
      <c r="A22">
        <v>18</v>
      </c>
      <c r="B22" s="83" t="s">
        <v>32</v>
      </c>
      <c r="C22" s="81">
        <v>2.5109258626580115</v>
      </c>
    </row>
    <row r="23" spans="1:3" x14ac:dyDescent="0.2">
      <c r="A23">
        <v>19</v>
      </c>
      <c r="B23" s="83" t="s">
        <v>43</v>
      </c>
      <c r="C23" s="81">
        <v>2.464599774520857</v>
      </c>
    </row>
    <row r="24" spans="1:3" x14ac:dyDescent="0.2">
      <c r="A24">
        <v>20</v>
      </c>
      <c r="B24" s="83" t="s">
        <v>19</v>
      </c>
      <c r="C24" s="81">
        <v>2.4513618677042803</v>
      </c>
    </row>
    <row r="25" spans="1:3" x14ac:dyDescent="0.2">
      <c r="A25">
        <v>21</v>
      </c>
      <c r="B25" s="83" t="s">
        <v>47</v>
      </c>
      <c r="C25" s="81">
        <v>2.4382649141822852</v>
      </c>
    </row>
    <row r="26" spans="1:3" x14ac:dyDescent="0.2">
      <c r="A26">
        <v>22</v>
      </c>
      <c r="B26" s="83" t="s">
        <v>15</v>
      </c>
      <c r="C26" s="81">
        <v>2.409437100586536</v>
      </c>
    </row>
    <row r="27" spans="1:3" x14ac:dyDescent="0.2">
      <c r="A27">
        <v>23</v>
      </c>
      <c r="B27" s="83" t="s">
        <v>23</v>
      </c>
      <c r="C27" s="81">
        <v>2.404850568127566</v>
      </c>
    </row>
    <row r="28" spans="1:3" x14ac:dyDescent="0.2">
      <c r="A28">
        <v>24</v>
      </c>
      <c r="B28" s="83" t="s">
        <v>10</v>
      </c>
      <c r="C28" s="81">
        <v>2.3907878696747238</v>
      </c>
    </row>
    <row r="29" spans="1:3" x14ac:dyDescent="0.2">
      <c r="A29">
        <v>25</v>
      </c>
      <c r="B29" s="83" t="s">
        <v>13</v>
      </c>
      <c r="C29" s="81">
        <v>2.3857256585095703</v>
      </c>
    </row>
    <row r="30" spans="1:3" x14ac:dyDescent="0.2">
      <c r="A30">
        <v>26</v>
      </c>
      <c r="B30" s="83" t="s">
        <v>41</v>
      </c>
      <c r="C30" s="81">
        <v>2.2890223313636713</v>
      </c>
    </row>
    <row r="31" spans="1:3" x14ac:dyDescent="0.2">
      <c r="A31">
        <v>27</v>
      </c>
      <c r="B31" s="83" t="s">
        <v>55</v>
      </c>
      <c r="C31" s="81">
        <v>2.2875484765945382</v>
      </c>
    </row>
    <row r="32" spans="1:3" x14ac:dyDescent="0.2">
      <c r="A32">
        <v>28</v>
      </c>
      <c r="B32" s="42" t="s">
        <v>17</v>
      </c>
      <c r="C32" s="81">
        <v>2.2844586710060057</v>
      </c>
    </row>
    <row r="33" spans="1:14" x14ac:dyDescent="0.2">
      <c r="A33">
        <v>29</v>
      </c>
      <c r="B33" s="83" t="s">
        <v>34</v>
      </c>
      <c r="C33" s="81">
        <v>2.2716681835912107</v>
      </c>
    </row>
    <row r="34" spans="1:14" x14ac:dyDescent="0.2">
      <c r="A34">
        <v>30</v>
      </c>
      <c r="B34" s="83" t="s">
        <v>11</v>
      </c>
      <c r="C34" s="81">
        <v>2.2250346352167059</v>
      </c>
    </row>
    <row r="35" spans="1:14" x14ac:dyDescent="0.2">
      <c r="A35">
        <v>31</v>
      </c>
      <c r="B35" s="83" t="s">
        <v>5</v>
      </c>
      <c r="C35" s="81">
        <v>2.2110218946075206</v>
      </c>
    </row>
    <row r="36" spans="1:14" x14ac:dyDescent="0.2">
      <c r="A36">
        <v>32</v>
      </c>
      <c r="B36" s="84" t="s">
        <v>0</v>
      </c>
      <c r="C36" s="81">
        <v>2.2027330636510052</v>
      </c>
    </row>
    <row r="37" spans="1:14" x14ac:dyDescent="0.2">
      <c r="A37">
        <v>33</v>
      </c>
      <c r="B37" s="83" t="s">
        <v>8</v>
      </c>
      <c r="C37" s="81">
        <v>2.1629513267528764</v>
      </c>
    </row>
    <row r="38" spans="1:14" x14ac:dyDescent="0.2">
      <c r="A38">
        <v>34</v>
      </c>
      <c r="B38" s="83" t="s">
        <v>33</v>
      </c>
      <c r="C38" s="81">
        <v>2.1374428181808303</v>
      </c>
    </row>
    <row r="39" spans="1:14" ht="14.25" x14ac:dyDescent="0.2">
      <c r="A39">
        <v>35</v>
      </c>
      <c r="B39" s="83" t="s">
        <v>68</v>
      </c>
      <c r="C39" s="81">
        <v>2.1008227747682406</v>
      </c>
    </row>
    <row r="40" spans="1:14" ht="25.5" x14ac:dyDescent="0.2">
      <c r="A40">
        <v>36</v>
      </c>
      <c r="B40" s="83" t="s">
        <v>48</v>
      </c>
      <c r="C40" s="81">
        <v>2.074432721491545</v>
      </c>
    </row>
    <row r="41" spans="1:14" x14ac:dyDescent="0.2">
      <c r="A41">
        <v>37</v>
      </c>
      <c r="B41" s="83" t="s">
        <v>40</v>
      </c>
      <c r="C41" s="81">
        <v>2.0708306002423651</v>
      </c>
      <c r="M41" s="11"/>
      <c r="N41" s="11"/>
    </row>
    <row r="42" spans="1:14" x14ac:dyDescent="0.2">
      <c r="A42">
        <v>38</v>
      </c>
      <c r="B42" s="83" t="s">
        <v>35</v>
      </c>
      <c r="C42" s="81">
        <v>2.0656825054323877</v>
      </c>
      <c r="M42" s="42"/>
      <c r="N42" s="52"/>
    </row>
    <row r="43" spans="1:14" x14ac:dyDescent="0.2">
      <c r="A43">
        <v>39</v>
      </c>
      <c r="B43" s="83" t="s">
        <v>37</v>
      </c>
      <c r="C43" s="81">
        <v>2.0469924188659472</v>
      </c>
      <c r="M43" s="42"/>
      <c r="N43" s="52"/>
    </row>
    <row r="44" spans="1:14" x14ac:dyDescent="0.2">
      <c r="A44">
        <v>40</v>
      </c>
      <c r="B44" s="83" t="s">
        <v>46</v>
      </c>
      <c r="C44" s="81">
        <v>2.0462191736077084</v>
      </c>
      <c r="M44" s="42"/>
      <c r="N44" s="52"/>
    </row>
    <row r="45" spans="1:14" x14ac:dyDescent="0.2">
      <c r="A45">
        <v>41</v>
      </c>
      <c r="B45" s="83" t="s">
        <v>26</v>
      </c>
      <c r="C45" s="81">
        <v>2.0291403163805777</v>
      </c>
      <c r="M45" s="42"/>
      <c r="N45" s="52"/>
    </row>
    <row r="46" spans="1:14" x14ac:dyDescent="0.2">
      <c r="A46">
        <v>42</v>
      </c>
      <c r="B46" s="83" t="s">
        <v>4</v>
      </c>
      <c r="C46" s="81">
        <v>2.0204301677542218</v>
      </c>
      <c r="M46" s="42"/>
      <c r="N46" s="52"/>
    </row>
    <row r="47" spans="1:14" x14ac:dyDescent="0.2">
      <c r="A47">
        <v>43</v>
      </c>
      <c r="B47" s="83" t="s">
        <v>38</v>
      </c>
      <c r="C47" s="81">
        <v>2.0201518890691683</v>
      </c>
      <c r="M47" s="42"/>
      <c r="N47" s="52"/>
    </row>
    <row r="48" spans="1:14" x14ac:dyDescent="0.2">
      <c r="A48">
        <v>44</v>
      </c>
      <c r="B48" s="83" t="s">
        <v>29</v>
      </c>
      <c r="C48" s="81">
        <v>2.0083363333633337</v>
      </c>
      <c r="M48" s="42"/>
      <c r="N48" s="52"/>
    </row>
    <row r="49" spans="1:16" x14ac:dyDescent="0.2">
      <c r="A49">
        <v>45</v>
      </c>
      <c r="B49" s="83" t="s">
        <v>42</v>
      </c>
      <c r="C49" s="81">
        <v>1.994525922978776</v>
      </c>
      <c r="M49" s="42"/>
      <c r="N49" s="52"/>
    </row>
    <row r="50" spans="1:16" x14ac:dyDescent="0.2">
      <c r="A50">
        <v>46</v>
      </c>
      <c r="B50" s="83" t="s">
        <v>30</v>
      </c>
      <c r="C50" s="81">
        <v>1.9770973215651841</v>
      </c>
      <c r="M50" s="42"/>
      <c r="N50" s="52"/>
    </row>
    <row r="51" spans="1:16" x14ac:dyDescent="0.2">
      <c r="A51">
        <v>47</v>
      </c>
      <c r="B51" s="83" t="s">
        <v>18</v>
      </c>
      <c r="C51" s="81">
        <v>1.9124450951683749</v>
      </c>
      <c r="M51" s="42"/>
      <c r="N51" s="52"/>
    </row>
    <row r="52" spans="1:16" x14ac:dyDescent="0.2">
      <c r="A52">
        <v>48</v>
      </c>
      <c r="B52" s="83" t="s">
        <v>49</v>
      </c>
      <c r="C52" s="81">
        <v>1.9022877913192218</v>
      </c>
      <c r="M52" s="42"/>
      <c r="N52" s="52"/>
    </row>
    <row r="53" spans="1:16" ht="25.5" x14ac:dyDescent="0.2">
      <c r="A53">
        <v>49</v>
      </c>
      <c r="B53" s="83" t="s">
        <v>3</v>
      </c>
      <c r="C53" s="81">
        <v>1.8931136224461393</v>
      </c>
      <c r="M53" s="42"/>
      <c r="N53" s="52"/>
    </row>
    <row r="54" spans="1:16" x14ac:dyDescent="0.2">
      <c r="A54">
        <v>50</v>
      </c>
      <c r="B54" s="83" t="s">
        <v>9</v>
      </c>
      <c r="C54" s="81">
        <v>1.878831932929901</v>
      </c>
      <c r="M54" s="42"/>
      <c r="N54" s="52"/>
    </row>
    <row r="55" spans="1:16" x14ac:dyDescent="0.2">
      <c r="A55">
        <v>51</v>
      </c>
      <c r="B55" s="83" t="s">
        <v>56</v>
      </c>
      <c r="C55" s="81">
        <v>1.7646899905443738</v>
      </c>
      <c r="M55" s="42"/>
      <c r="N55" s="52"/>
    </row>
    <row r="56" spans="1:16" x14ac:dyDescent="0.2">
      <c r="A56">
        <v>52</v>
      </c>
      <c r="B56" s="83" t="s">
        <v>12</v>
      </c>
      <c r="C56" s="81">
        <v>1.7612407834622519</v>
      </c>
      <c r="M56" s="42"/>
      <c r="N56" s="52"/>
    </row>
    <row r="57" spans="1:16" x14ac:dyDescent="0.2">
      <c r="A57">
        <v>53</v>
      </c>
      <c r="B57" s="83" t="s">
        <v>51</v>
      </c>
      <c r="C57" s="81">
        <v>1.6831159597395962</v>
      </c>
      <c r="M57" s="42"/>
      <c r="N57" s="52"/>
    </row>
    <row r="58" spans="1:16" x14ac:dyDescent="0.2">
      <c r="A58">
        <v>54</v>
      </c>
      <c r="B58" s="83" t="s">
        <v>54</v>
      </c>
      <c r="C58" s="81">
        <v>1.6168724074166625</v>
      </c>
      <c r="M58" s="42"/>
      <c r="N58" s="52"/>
    </row>
    <row r="59" spans="1:16" x14ac:dyDescent="0.2">
      <c r="A59">
        <v>55</v>
      </c>
      <c r="B59" s="83" t="s">
        <v>31</v>
      </c>
      <c r="C59" s="81">
        <v>1.5687485291729228</v>
      </c>
      <c r="M59" s="15"/>
      <c r="N59" s="52"/>
    </row>
    <row r="60" spans="1:16" x14ac:dyDescent="0.2">
      <c r="A60">
        <v>56</v>
      </c>
      <c r="B60" s="83" t="s">
        <v>52</v>
      </c>
      <c r="C60" s="81">
        <v>1.5355000994798624</v>
      </c>
      <c r="M60" s="42"/>
      <c r="N60" s="52"/>
    </row>
    <row r="61" spans="1:16" ht="25.5" x14ac:dyDescent="0.2">
      <c r="A61">
        <v>57</v>
      </c>
      <c r="B61" s="83" t="s">
        <v>57</v>
      </c>
      <c r="C61" s="81">
        <v>1.446748715960849</v>
      </c>
      <c r="M61" s="42"/>
      <c r="N61" s="52"/>
    </row>
    <row r="62" spans="1:16" x14ac:dyDescent="0.2">
      <c r="A62">
        <v>58</v>
      </c>
      <c r="B62" s="83" t="s">
        <v>53</v>
      </c>
      <c r="C62" s="81">
        <v>1.1897897897897898</v>
      </c>
      <c r="M62" s="42"/>
      <c r="N62" s="52"/>
    </row>
    <row r="63" spans="1:16" ht="15.75" x14ac:dyDescent="0.25">
      <c r="A63" s="34" t="s">
        <v>79</v>
      </c>
      <c r="O63" s="42"/>
      <c r="P63" s="52"/>
    </row>
    <row r="64" spans="1:16" x14ac:dyDescent="0.2">
      <c r="O64" s="42"/>
      <c r="P64" s="52"/>
    </row>
    <row r="65" spans="2:16" x14ac:dyDescent="0.2">
      <c r="O65" s="42"/>
      <c r="P65" s="52"/>
    </row>
    <row r="66" spans="2:16" x14ac:dyDescent="0.2">
      <c r="B66" s="65"/>
      <c r="O66" s="42"/>
      <c r="P66" s="52"/>
    </row>
    <row r="67" spans="2:16" x14ac:dyDescent="0.2">
      <c r="B67" s="66"/>
      <c r="C67" s="52"/>
      <c r="O67" s="42"/>
      <c r="P67" s="52"/>
    </row>
    <row r="68" spans="2:16" x14ac:dyDescent="0.2">
      <c r="B68" s="66"/>
      <c r="C68" s="52"/>
      <c r="O68" s="42"/>
      <c r="P68" s="52"/>
    </row>
    <row r="69" spans="2:16" x14ac:dyDescent="0.2">
      <c r="B69" s="66"/>
      <c r="C69" s="52"/>
      <c r="O69" s="42"/>
      <c r="P69" s="52"/>
    </row>
    <row r="70" spans="2:16" x14ac:dyDescent="0.2">
      <c r="B70" s="66"/>
      <c r="C70" s="52"/>
      <c r="O70" s="42"/>
      <c r="P70" s="52"/>
    </row>
    <row r="71" spans="2:16" x14ac:dyDescent="0.2">
      <c r="B71" s="66"/>
      <c r="C71" s="52"/>
      <c r="O71" s="42"/>
      <c r="P71" s="52"/>
    </row>
    <row r="72" spans="2:16" x14ac:dyDescent="0.2">
      <c r="B72" s="66"/>
      <c r="C72" s="52"/>
      <c r="O72" s="42"/>
      <c r="P72" s="52"/>
    </row>
    <row r="73" spans="2:16" x14ac:dyDescent="0.2">
      <c r="B73" s="66"/>
      <c r="C73" s="52"/>
      <c r="O73" s="15"/>
      <c r="P73" s="52"/>
    </row>
    <row r="74" spans="2:16" x14ac:dyDescent="0.2">
      <c r="B74" s="66"/>
      <c r="C74" s="52"/>
      <c r="O74" s="42"/>
      <c r="P74" s="52"/>
    </row>
    <row r="75" spans="2:16" x14ac:dyDescent="0.2">
      <c r="B75" s="66"/>
      <c r="C75" s="52"/>
      <c r="O75" s="42"/>
      <c r="P75" s="52"/>
    </row>
    <row r="76" spans="2:16" x14ac:dyDescent="0.2">
      <c r="B76" s="66"/>
      <c r="C76" s="52"/>
      <c r="O76" s="42"/>
      <c r="P76" s="52"/>
    </row>
    <row r="77" spans="2:16" x14ac:dyDescent="0.2">
      <c r="B77" s="66"/>
      <c r="C77" s="52"/>
      <c r="O77" s="42"/>
      <c r="P77" s="52"/>
    </row>
    <row r="78" spans="2:16" x14ac:dyDescent="0.2">
      <c r="B78" s="66"/>
      <c r="C78" s="52"/>
      <c r="O78" s="42"/>
      <c r="P78" s="52"/>
    </row>
    <row r="79" spans="2:16" x14ac:dyDescent="0.2">
      <c r="B79" s="66"/>
      <c r="C79" s="52"/>
      <c r="O79" s="42"/>
      <c r="P79" s="52"/>
    </row>
    <row r="80" spans="2:16" x14ac:dyDescent="0.2">
      <c r="B80" s="66"/>
      <c r="C80" s="52"/>
      <c r="O80" s="42"/>
      <c r="P80" s="52"/>
    </row>
    <row r="81" spans="2:16" x14ac:dyDescent="0.2">
      <c r="B81" s="66"/>
      <c r="C81" s="52"/>
      <c r="O81" s="42"/>
      <c r="P81" s="52"/>
    </row>
    <row r="82" spans="2:16" x14ac:dyDescent="0.2">
      <c r="B82" s="66"/>
      <c r="C82" s="52"/>
      <c r="O82" s="42"/>
      <c r="P82" s="52"/>
    </row>
    <row r="83" spans="2:16" x14ac:dyDescent="0.2">
      <c r="B83" s="67"/>
      <c r="C83" s="52"/>
      <c r="O83" s="42"/>
      <c r="P83" s="52"/>
    </row>
    <row r="84" spans="2:16" x14ac:dyDescent="0.2">
      <c r="B84" s="66"/>
      <c r="C84" s="52"/>
      <c r="O84" s="42"/>
      <c r="P84" s="52"/>
    </row>
    <row r="85" spans="2:16" x14ac:dyDescent="0.2">
      <c r="B85" s="66"/>
      <c r="C85" s="52"/>
      <c r="O85" s="42"/>
      <c r="P85" s="52"/>
    </row>
    <row r="86" spans="2:16" x14ac:dyDescent="0.2">
      <c r="B86" s="66"/>
      <c r="C86" s="52"/>
      <c r="O86" s="42"/>
      <c r="P86" s="52"/>
    </row>
    <row r="87" spans="2:16" x14ac:dyDescent="0.2">
      <c r="B87" s="66"/>
      <c r="C87" s="52"/>
      <c r="O87" s="42"/>
      <c r="P87" s="52"/>
    </row>
    <row r="88" spans="2:16" x14ac:dyDescent="0.2">
      <c r="B88" s="66"/>
      <c r="C88" s="52"/>
      <c r="O88" s="42"/>
      <c r="P88" s="52"/>
    </row>
    <row r="89" spans="2:16" x14ac:dyDescent="0.2">
      <c r="B89" s="66"/>
      <c r="C89" s="52"/>
      <c r="O89" s="42"/>
      <c r="P89" s="52"/>
    </row>
    <row r="90" spans="2:16" x14ac:dyDescent="0.2">
      <c r="B90" s="66"/>
      <c r="C90" s="52"/>
      <c r="O90" s="42"/>
      <c r="P90" s="52"/>
    </row>
    <row r="91" spans="2:16" x14ac:dyDescent="0.2">
      <c r="B91" s="66"/>
      <c r="C91" s="52"/>
      <c r="O91" s="42"/>
      <c r="P91" s="52"/>
    </row>
    <row r="92" spans="2:16" x14ac:dyDescent="0.2">
      <c r="B92" s="66"/>
      <c r="C92" s="52"/>
      <c r="O92" s="42"/>
      <c r="P92" s="52"/>
    </row>
    <row r="93" spans="2:16" x14ac:dyDescent="0.2">
      <c r="B93" s="66"/>
      <c r="C93" s="52"/>
      <c r="O93" s="42"/>
      <c r="P93" s="52"/>
    </row>
    <row r="94" spans="2:16" x14ac:dyDescent="0.2">
      <c r="B94" s="66"/>
      <c r="C94" s="52"/>
      <c r="O94" s="42"/>
      <c r="P94" s="52"/>
    </row>
    <row r="95" spans="2:16" x14ac:dyDescent="0.2">
      <c r="B95" s="66"/>
      <c r="C95" s="52"/>
      <c r="O95" s="42"/>
      <c r="P95" s="52"/>
    </row>
    <row r="96" spans="2:16" x14ac:dyDescent="0.2">
      <c r="B96" s="66"/>
      <c r="C96" s="52"/>
      <c r="O96" s="42"/>
      <c r="P96" s="52"/>
    </row>
    <row r="97" spans="2:16" x14ac:dyDescent="0.2">
      <c r="B97" s="66"/>
      <c r="C97" s="52"/>
      <c r="O97" s="42"/>
      <c r="P97" s="52"/>
    </row>
    <row r="98" spans="2:16" x14ac:dyDescent="0.2">
      <c r="B98" s="67"/>
      <c r="C98" s="52"/>
      <c r="O98" s="42"/>
      <c r="P98" s="52"/>
    </row>
    <row r="99" spans="2:16" x14ac:dyDescent="0.2">
      <c r="B99" s="66"/>
      <c r="C99" s="52"/>
      <c r="O99" s="42"/>
      <c r="P99" s="52"/>
    </row>
    <row r="100" spans="2:16" x14ac:dyDescent="0.2">
      <c r="B100" s="66"/>
      <c r="C100" s="52"/>
    </row>
    <row r="101" spans="2:16" x14ac:dyDescent="0.2">
      <c r="B101" s="66"/>
      <c r="C101" s="52"/>
    </row>
    <row r="102" spans="2:16" x14ac:dyDescent="0.2">
      <c r="B102" s="66"/>
      <c r="C102" s="52"/>
    </row>
    <row r="103" spans="2:16" x14ac:dyDescent="0.2">
      <c r="B103" s="66"/>
      <c r="C103" s="52"/>
    </row>
    <row r="104" spans="2:16" x14ac:dyDescent="0.2">
      <c r="B104" s="66"/>
      <c r="C104" s="52"/>
    </row>
    <row r="105" spans="2:16" x14ac:dyDescent="0.2">
      <c r="B105" s="66"/>
      <c r="C105" s="52"/>
    </row>
    <row r="106" spans="2:16" x14ac:dyDescent="0.2">
      <c r="B106" s="66"/>
      <c r="C106" s="52"/>
    </row>
    <row r="107" spans="2:16" x14ac:dyDescent="0.2">
      <c r="B107" s="66"/>
      <c r="C107" s="52"/>
    </row>
    <row r="108" spans="2:16" x14ac:dyDescent="0.2">
      <c r="B108" s="66"/>
      <c r="C108" s="52"/>
    </row>
    <row r="109" spans="2:16" x14ac:dyDescent="0.2">
      <c r="B109" s="66"/>
      <c r="C109" s="52"/>
    </row>
    <row r="110" spans="2:16" x14ac:dyDescent="0.2">
      <c r="B110" s="66"/>
      <c r="C110" s="52"/>
    </row>
    <row r="111" spans="2:16" x14ac:dyDescent="0.2">
      <c r="B111" s="66"/>
      <c r="C111" s="52"/>
    </row>
    <row r="112" spans="2:16" x14ac:dyDescent="0.2">
      <c r="B112" s="66"/>
      <c r="C112" s="52"/>
    </row>
    <row r="113" spans="2:3" x14ac:dyDescent="0.2">
      <c r="B113" s="66"/>
      <c r="C113" s="52"/>
    </row>
    <row r="114" spans="2:3" x14ac:dyDescent="0.2">
      <c r="B114" s="66"/>
      <c r="C114" s="52"/>
    </row>
    <row r="115" spans="2:3" x14ac:dyDescent="0.2">
      <c r="B115" s="66"/>
      <c r="C115" s="52"/>
    </row>
    <row r="116" spans="2:3" x14ac:dyDescent="0.2">
      <c r="B116" s="66"/>
      <c r="C116" s="52"/>
    </row>
    <row r="117" spans="2:3" x14ac:dyDescent="0.2">
      <c r="B117" s="66"/>
      <c r="C117" s="52"/>
    </row>
    <row r="118" spans="2:3" x14ac:dyDescent="0.2">
      <c r="B118" s="66"/>
      <c r="C118" s="52"/>
    </row>
    <row r="119" spans="2:3" x14ac:dyDescent="0.2">
      <c r="B119" s="66"/>
      <c r="C119" s="52"/>
    </row>
    <row r="120" spans="2:3" x14ac:dyDescent="0.2">
      <c r="B120" s="66"/>
      <c r="C120" s="52"/>
    </row>
    <row r="121" spans="2:3" x14ac:dyDescent="0.2">
      <c r="B121" s="66"/>
      <c r="C121" s="52"/>
    </row>
    <row r="122" spans="2:3" x14ac:dyDescent="0.2">
      <c r="B122" s="66"/>
      <c r="C122" s="52"/>
    </row>
    <row r="123" spans="2:3" x14ac:dyDescent="0.2">
      <c r="B123" s="66"/>
      <c r="C123" s="52"/>
    </row>
    <row r="124" spans="2:3" x14ac:dyDescent="0.2">
      <c r="B124" s="66"/>
      <c r="C124" s="52"/>
    </row>
    <row r="125" spans="2:3" x14ac:dyDescent="0.2">
      <c r="C125" s="69"/>
    </row>
  </sheetData>
  <sortState xmlns:xlrd2="http://schemas.microsoft.com/office/spreadsheetml/2017/richdata2" ref="B5:C62">
    <sortCondition descending="1" ref="C5:C62"/>
  </sortState>
  <conditionalFormatting sqref="P63:P99 N42:N6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D7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59" sqref="Z59"/>
    </sheetView>
  </sheetViews>
  <sheetFormatPr defaultColWidth="8.85546875" defaultRowHeight="12.75" x14ac:dyDescent="0.2"/>
  <cols>
    <col min="1" max="1" width="18.42578125" customWidth="1"/>
    <col min="2" max="5" width="7.42578125" customWidth="1"/>
    <col min="6" max="13" width="7.42578125" bestFit="1" customWidth="1"/>
    <col min="14" max="16" width="7.42578125" customWidth="1"/>
    <col min="17" max="18" width="9.140625" bestFit="1" customWidth="1"/>
    <col min="19" max="22" width="9.140625" customWidth="1"/>
    <col min="23" max="25" width="10.7109375" customWidth="1"/>
    <col min="26" max="26" width="11.7109375" customWidth="1"/>
    <col min="27" max="27" width="9.28515625" bestFit="1" customWidth="1"/>
    <col min="28" max="28" width="10" customWidth="1"/>
    <col min="29" max="29" width="16.28515625" customWidth="1"/>
    <col min="30" max="30" width="13.85546875" customWidth="1"/>
  </cols>
  <sheetData>
    <row r="2" spans="1:30" x14ac:dyDescent="0.2">
      <c r="A2" s="8" t="s">
        <v>99</v>
      </c>
      <c r="T2" s="43"/>
      <c r="U2" s="43"/>
      <c r="V2" s="43"/>
      <c r="W2" s="43"/>
      <c r="X2" s="43"/>
      <c r="Y2" s="43"/>
    </row>
    <row r="3" spans="1:30" x14ac:dyDescent="0.2">
      <c r="T3" s="43"/>
      <c r="U3" s="43"/>
      <c r="V3" s="43"/>
      <c r="W3" s="43"/>
      <c r="X3" s="43"/>
      <c r="Y3" s="43"/>
    </row>
    <row r="4" spans="1:30" x14ac:dyDescent="0.2">
      <c r="A4" s="2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3">
        <v>2015</v>
      </c>
      <c r="R4" s="3">
        <v>2016</v>
      </c>
      <c r="S4" s="44">
        <v>2017</v>
      </c>
      <c r="T4" s="44">
        <v>2018</v>
      </c>
      <c r="U4" s="44">
        <v>2019</v>
      </c>
      <c r="V4" s="44">
        <v>2020</v>
      </c>
      <c r="W4" s="44">
        <v>2021</v>
      </c>
      <c r="X4" s="44">
        <v>2022</v>
      </c>
      <c r="Y4" s="44">
        <v>2023</v>
      </c>
      <c r="Z4" s="45" t="s">
        <v>59</v>
      </c>
      <c r="AC4" s="57" t="s">
        <v>80</v>
      </c>
      <c r="AD4" s="61" t="s">
        <v>89</v>
      </c>
    </row>
    <row r="5" spans="1:30" ht="16.5" customHeight="1" x14ac:dyDescent="0.25">
      <c r="A5" s="22" t="s">
        <v>59</v>
      </c>
      <c r="B5" s="4">
        <f>SUM(B6:B13)</f>
        <v>493867</v>
      </c>
      <c r="C5" s="4">
        <f t="shared" ref="C5:S5" si="0">SUM(C6:C13)</f>
        <v>212751</v>
      </c>
      <c r="D5" s="4">
        <f t="shared" si="0"/>
        <v>274720</v>
      </c>
      <c r="E5" s="4">
        <f t="shared" si="0"/>
        <v>346200</v>
      </c>
      <c r="F5" s="4">
        <f t="shared" si="0"/>
        <v>360589</v>
      </c>
      <c r="G5" s="4">
        <f t="shared" si="0"/>
        <v>442988</v>
      </c>
      <c r="H5" s="4">
        <f t="shared" si="0"/>
        <v>442845</v>
      </c>
      <c r="I5" s="4">
        <f t="shared" si="0"/>
        <v>518088</v>
      </c>
      <c r="J5" s="4">
        <f t="shared" si="0"/>
        <v>587447</v>
      </c>
      <c r="K5" s="4">
        <f t="shared" si="0"/>
        <v>583796</v>
      </c>
      <c r="L5" s="4">
        <f t="shared" si="0"/>
        <v>559032</v>
      </c>
      <c r="M5" s="4">
        <f t="shared" si="0"/>
        <v>755166</v>
      </c>
      <c r="N5" s="4">
        <f t="shared" si="0"/>
        <v>811746</v>
      </c>
      <c r="O5" s="4">
        <f t="shared" si="0"/>
        <v>881375</v>
      </c>
      <c r="P5" s="4">
        <f t="shared" si="0"/>
        <v>922513</v>
      </c>
      <c r="Q5" s="4">
        <f t="shared" si="0"/>
        <v>1036383</v>
      </c>
      <c r="R5" s="4">
        <f t="shared" si="0"/>
        <v>1054017</v>
      </c>
      <c r="S5" s="46">
        <f t="shared" si="0"/>
        <v>1294692</v>
      </c>
      <c r="T5" s="46">
        <f>SUM(T6:T13)</f>
        <v>1491535</v>
      </c>
      <c r="U5" s="46">
        <f>SUM(U6:U13)</f>
        <v>1577771</v>
      </c>
      <c r="V5" s="46">
        <v>252930</v>
      </c>
      <c r="W5" s="46">
        <f>SUM(W6:W13)</f>
        <v>670460</v>
      </c>
      <c r="X5" s="46">
        <v>1144763</v>
      </c>
      <c r="Y5" s="46">
        <v>1144763</v>
      </c>
      <c r="Z5" s="46">
        <f>SUM(B5:Y5)</f>
        <v>17860437</v>
      </c>
      <c r="AA5">
        <f>X5*100/W5</f>
        <v>170.74292276944189</v>
      </c>
      <c r="AC5" s="58" t="s">
        <v>81</v>
      </c>
      <c r="AD5" s="59">
        <f>Z6</f>
        <v>386140</v>
      </c>
    </row>
    <row r="6" spans="1:30" ht="15" x14ac:dyDescent="0.25">
      <c r="A6" s="23" t="s">
        <v>65</v>
      </c>
      <c r="B6" s="38">
        <v>20063</v>
      </c>
      <c r="C6" s="38">
        <v>18592</v>
      </c>
      <c r="D6" s="39">
        <v>8855</v>
      </c>
      <c r="E6" s="39">
        <v>7599</v>
      </c>
      <c r="F6" s="39">
        <v>6514</v>
      </c>
      <c r="G6" s="39">
        <v>6865</v>
      </c>
      <c r="H6" s="39">
        <v>7417</v>
      </c>
      <c r="I6" s="40">
        <v>6561</v>
      </c>
      <c r="J6" s="40">
        <v>7839</v>
      </c>
      <c r="K6" s="41">
        <v>10487</v>
      </c>
      <c r="L6" s="24">
        <v>13207</v>
      </c>
      <c r="M6" s="24">
        <v>15473</v>
      </c>
      <c r="N6" s="24">
        <v>19662</v>
      </c>
      <c r="O6" s="24">
        <v>24646</v>
      </c>
      <c r="P6" s="24">
        <v>27661</v>
      </c>
      <c r="Q6" s="24">
        <v>25830</v>
      </c>
      <c r="R6" s="24">
        <v>25086</v>
      </c>
      <c r="S6" s="47">
        <v>29716</v>
      </c>
      <c r="T6" s="47">
        <v>27377</v>
      </c>
      <c r="U6" s="47">
        <v>24034</v>
      </c>
      <c r="V6" s="47">
        <v>3906</v>
      </c>
      <c r="W6" s="75">
        <v>11661</v>
      </c>
      <c r="X6" s="75">
        <v>19342</v>
      </c>
      <c r="Y6" s="75">
        <v>17747</v>
      </c>
      <c r="Z6" s="46">
        <f t="shared" ref="Z6:Z13" si="1">SUM(B6:Y6)</f>
        <v>386140</v>
      </c>
      <c r="AA6" s="50">
        <f>Z6/Z5</f>
        <v>2.161985174270932E-2</v>
      </c>
      <c r="AC6" s="58" t="s">
        <v>82</v>
      </c>
      <c r="AD6" s="59">
        <f t="shared" ref="AD6:AD12" si="2">Z7</f>
        <v>330393</v>
      </c>
    </row>
    <row r="7" spans="1:30" ht="15" x14ac:dyDescent="0.25">
      <c r="A7" s="23" t="s">
        <v>66</v>
      </c>
      <c r="B7" s="38">
        <v>2458</v>
      </c>
      <c r="C7" s="38">
        <v>2731</v>
      </c>
      <c r="D7" s="39">
        <v>4343</v>
      </c>
      <c r="E7" s="39">
        <v>5053</v>
      </c>
      <c r="F7" s="39">
        <v>6998</v>
      </c>
      <c r="G7" s="39">
        <v>5579</v>
      </c>
      <c r="H7" s="39">
        <v>7657</v>
      </c>
      <c r="I7" s="40">
        <v>9204</v>
      </c>
      <c r="J7" s="40">
        <v>10312</v>
      </c>
      <c r="K7" s="41">
        <v>11767</v>
      </c>
      <c r="L7" s="24">
        <v>11183</v>
      </c>
      <c r="M7" s="24">
        <v>13238</v>
      </c>
      <c r="N7" s="24">
        <v>16428</v>
      </c>
      <c r="O7" s="24">
        <v>17235</v>
      </c>
      <c r="P7" s="24">
        <v>21944</v>
      </c>
      <c r="Q7" s="24">
        <v>21745</v>
      </c>
      <c r="R7" s="24">
        <v>21870</v>
      </c>
      <c r="S7" s="47">
        <v>24637</v>
      </c>
      <c r="T7" s="47">
        <v>29828</v>
      </c>
      <c r="U7" s="47">
        <v>28331</v>
      </c>
      <c r="V7" s="47">
        <v>8745</v>
      </c>
      <c r="W7" s="75">
        <v>15085</v>
      </c>
      <c r="X7" s="75">
        <v>14936</v>
      </c>
      <c r="Y7" s="75">
        <v>19086</v>
      </c>
      <c r="Z7" s="46">
        <f t="shared" si="1"/>
        <v>330393</v>
      </c>
      <c r="AA7" s="50">
        <f>Z7/$Z$5</f>
        <v>1.8498595527085927E-2</v>
      </c>
      <c r="AC7" s="58" t="s">
        <v>83</v>
      </c>
      <c r="AD7" s="59">
        <f t="shared" si="2"/>
        <v>7451593</v>
      </c>
    </row>
    <row r="8" spans="1:30" ht="15" x14ac:dyDescent="0.25">
      <c r="A8" s="23" t="s">
        <v>64</v>
      </c>
      <c r="B8" s="38">
        <v>233204</v>
      </c>
      <c r="C8" s="38">
        <v>40347</v>
      </c>
      <c r="D8" s="39">
        <v>96323</v>
      </c>
      <c r="E8" s="39">
        <v>135213</v>
      </c>
      <c r="F8" s="39">
        <v>141684</v>
      </c>
      <c r="G8" s="39">
        <v>184048</v>
      </c>
      <c r="H8" s="39">
        <v>192216</v>
      </c>
      <c r="I8" s="40">
        <v>223849</v>
      </c>
      <c r="J8" s="40">
        <v>249315</v>
      </c>
      <c r="K8" s="41">
        <v>248963</v>
      </c>
      <c r="L8" s="24">
        <v>219300</v>
      </c>
      <c r="M8" s="24">
        <v>328718</v>
      </c>
      <c r="N8" s="24">
        <v>362163</v>
      </c>
      <c r="O8" s="24">
        <v>388863</v>
      </c>
      <c r="P8" s="24">
        <v>401223</v>
      </c>
      <c r="Q8" s="24">
        <v>456454</v>
      </c>
      <c r="R8" s="24">
        <v>450428</v>
      </c>
      <c r="S8" s="47">
        <v>538910</v>
      </c>
      <c r="T8" s="47">
        <v>630762</v>
      </c>
      <c r="U8" s="47">
        <v>671738</v>
      </c>
      <c r="V8" s="47">
        <v>46020</v>
      </c>
      <c r="W8" s="75">
        <v>222356</v>
      </c>
      <c r="X8" s="75">
        <v>438884</v>
      </c>
      <c r="Y8" s="75">
        <v>550612</v>
      </c>
      <c r="Z8" s="46">
        <f t="shared" si="1"/>
        <v>7451593</v>
      </c>
      <c r="AA8" s="50">
        <f t="shared" ref="AA8:AA13" si="3">Z8/$Z$5</f>
        <v>0.41721224402292062</v>
      </c>
      <c r="AC8" s="58" t="s">
        <v>84</v>
      </c>
      <c r="AD8" s="59">
        <f t="shared" si="2"/>
        <v>1467230</v>
      </c>
    </row>
    <row r="9" spans="1:30" ht="15" x14ac:dyDescent="0.25">
      <c r="A9" s="23" t="s">
        <v>62</v>
      </c>
      <c r="B9" s="38">
        <v>8994</v>
      </c>
      <c r="C9" s="38">
        <v>10050</v>
      </c>
      <c r="D9" s="39">
        <v>8593</v>
      </c>
      <c r="E9" s="39">
        <v>12143</v>
      </c>
      <c r="F9" s="39">
        <v>15957</v>
      </c>
      <c r="G9" s="39">
        <v>27998</v>
      </c>
      <c r="H9" s="39">
        <v>26107</v>
      </c>
      <c r="I9" s="40">
        <v>44525</v>
      </c>
      <c r="J9" s="40">
        <v>43811</v>
      </c>
      <c r="K9" s="41">
        <v>43810</v>
      </c>
      <c r="L9" s="24">
        <v>42133</v>
      </c>
      <c r="M9" s="24">
        <v>94474</v>
      </c>
      <c r="N9" s="24">
        <v>86113</v>
      </c>
      <c r="O9" s="24">
        <v>95409</v>
      </c>
      <c r="P9" s="24">
        <v>96917</v>
      </c>
      <c r="Q9" s="24">
        <v>86289</v>
      </c>
      <c r="R9" s="24">
        <v>94961</v>
      </c>
      <c r="S9" s="47">
        <v>105918</v>
      </c>
      <c r="T9" s="47">
        <v>108341</v>
      </c>
      <c r="U9" s="47">
        <v>133360</v>
      </c>
      <c r="V9" s="47">
        <v>48078</v>
      </c>
      <c r="W9" s="75">
        <v>73706</v>
      </c>
      <c r="X9" s="75">
        <v>78015</v>
      </c>
      <c r="Y9" s="75">
        <v>81528</v>
      </c>
      <c r="Z9" s="46">
        <f t="shared" si="1"/>
        <v>1467230</v>
      </c>
      <c r="AA9" s="50">
        <f t="shared" si="3"/>
        <v>8.2149725675805127E-2</v>
      </c>
      <c r="AC9" s="58" t="s">
        <v>85</v>
      </c>
      <c r="AD9" s="59">
        <f t="shared" si="2"/>
        <v>930615</v>
      </c>
    </row>
    <row r="10" spans="1:30" ht="15" x14ac:dyDescent="0.25">
      <c r="A10" s="25" t="s">
        <v>60</v>
      </c>
      <c r="B10" s="38">
        <v>19653</v>
      </c>
      <c r="C10" s="38">
        <v>7172</v>
      </c>
      <c r="D10" s="39">
        <v>11435</v>
      </c>
      <c r="E10" s="39">
        <v>14708</v>
      </c>
      <c r="F10" s="39">
        <v>22974</v>
      </c>
      <c r="G10" s="39">
        <v>31589</v>
      </c>
      <c r="H10" s="39">
        <v>26676</v>
      </c>
      <c r="I10" s="40">
        <v>27029</v>
      </c>
      <c r="J10" s="40">
        <v>26746</v>
      </c>
      <c r="K10" s="41">
        <v>25260</v>
      </c>
      <c r="L10" s="24">
        <v>32190</v>
      </c>
      <c r="M10" s="24">
        <v>37088</v>
      </c>
      <c r="N10" s="24">
        <v>47998</v>
      </c>
      <c r="O10" s="24">
        <v>50115</v>
      </c>
      <c r="P10" s="24">
        <v>55811</v>
      </c>
      <c r="Q10" s="24">
        <v>52844</v>
      </c>
      <c r="R10" s="24">
        <v>51125</v>
      </c>
      <c r="S10" s="47">
        <v>68437</v>
      </c>
      <c r="T10" s="47">
        <v>105002</v>
      </c>
      <c r="U10" s="47">
        <v>80454</v>
      </c>
      <c r="V10" s="47">
        <v>10459</v>
      </c>
      <c r="W10" s="75">
        <v>23388</v>
      </c>
      <c r="X10" s="75">
        <v>47851</v>
      </c>
      <c r="Y10" s="75">
        <v>54611</v>
      </c>
      <c r="Z10" s="46">
        <f t="shared" si="1"/>
        <v>930615</v>
      </c>
      <c r="AA10" s="50">
        <f t="shared" si="3"/>
        <v>5.2104828118147387E-2</v>
      </c>
      <c r="AC10" s="58" t="s">
        <v>86</v>
      </c>
      <c r="AD10" s="59">
        <f t="shared" si="2"/>
        <v>616061</v>
      </c>
    </row>
    <row r="11" spans="1:30" ht="15" x14ac:dyDescent="0.25">
      <c r="A11" s="23" t="s">
        <v>63</v>
      </c>
      <c r="B11" s="38">
        <v>34378</v>
      </c>
      <c r="C11" s="38">
        <v>11714</v>
      </c>
      <c r="D11" s="39">
        <v>8335</v>
      </c>
      <c r="E11" s="39">
        <v>8358</v>
      </c>
      <c r="F11" s="39">
        <v>14320</v>
      </c>
      <c r="G11" s="39">
        <v>16824</v>
      </c>
      <c r="H11" s="39">
        <v>18525</v>
      </c>
      <c r="I11" s="40">
        <v>15550</v>
      </c>
      <c r="J11" s="40">
        <v>19085</v>
      </c>
      <c r="K11" s="41">
        <v>24991</v>
      </c>
      <c r="L11" s="24">
        <v>26299</v>
      </c>
      <c r="M11" s="24">
        <v>23126</v>
      </c>
      <c r="N11" s="24">
        <v>24047</v>
      </c>
      <c r="O11" s="24">
        <v>30846</v>
      </c>
      <c r="P11" s="24">
        <v>24744</v>
      </c>
      <c r="Q11" s="24">
        <v>31533</v>
      </c>
      <c r="R11" s="24">
        <v>27703</v>
      </c>
      <c r="S11" s="47">
        <v>32792</v>
      </c>
      <c r="T11" s="47">
        <v>39465</v>
      </c>
      <c r="U11" s="47">
        <v>48625</v>
      </c>
      <c r="V11" s="47">
        <v>21842</v>
      </c>
      <c r="W11" s="75">
        <v>30103</v>
      </c>
      <c r="X11" s="75">
        <v>40766</v>
      </c>
      <c r="Y11" s="75">
        <v>42090</v>
      </c>
      <c r="Z11" s="46">
        <f t="shared" si="1"/>
        <v>616061</v>
      </c>
      <c r="AA11" s="50">
        <f t="shared" si="3"/>
        <v>3.4493052997527439E-2</v>
      </c>
      <c r="AC11" s="58" t="s">
        <v>87</v>
      </c>
      <c r="AD11" s="59">
        <f t="shared" si="2"/>
        <v>166142</v>
      </c>
    </row>
    <row r="12" spans="1:30" ht="12.75" customHeight="1" x14ac:dyDescent="0.25">
      <c r="A12" s="26" t="s">
        <v>61</v>
      </c>
      <c r="B12" s="38">
        <v>7600</v>
      </c>
      <c r="C12" s="38">
        <v>1326</v>
      </c>
      <c r="D12" s="39">
        <v>2134</v>
      </c>
      <c r="E12" s="39">
        <v>1661</v>
      </c>
      <c r="F12" s="39">
        <v>3045</v>
      </c>
      <c r="G12" s="39">
        <v>3446</v>
      </c>
      <c r="H12" s="39">
        <v>2939</v>
      </c>
      <c r="I12" s="40">
        <v>3829</v>
      </c>
      <c r="J12" s="40">
        <v>3243</v>
      </c>
      <c r="K12" s="41">
        <v>3466</v>
      </c>
      <c r="L12" s="24">
        <v>3922</v>
      </c>
      <c r="M12" s="24">
        <v>4829</v>
      </c>
      <c r="N12" s="24">
        <v>6105</v>
      </c>
      <c r="O12" s="24">
        <v>5691</v>
      </c>
      <c r="P12" s="24">
        <v>6206</v>
      </c>
      <c r="Q12" s="24">
        <v>12366</v>
      </c>
      <c r="R12" s="24">
        <v>10286</v>
      </c>
      <c r="S12" s="47">
        <v>13924</v>
      </c>
      <c r="T12" s="47">
        <v>10905</v>
      </c>
      <c r="U12" s="47">
        <v>11061</v>
      </c>
      <c r="V12" s="47">
        <v>2384</v>
      </c>
      <c r="W12" s="75">
        <v>5892</v>
      </c>
      <c r="X12" s="75">
        <v>13712</v>
      </c>
      <c r="Y12" s="75">
        <v>26170</v>
      </c>
      <c r="Z12" s="46">
        <f t="shared" si="1"/>
        <v>166142</v>
      </c>
      <c r="AA12" s="50">
        <f t="shared" si="3"/>
        <v>9.3022359979209913E-3</v>
      </c>
      <c r="AC12" s="60" t="s">
        <v>88</v>
      </c>
      <c r="AD12" s="59">
        <f t="shared" si="2"/>
        <v>6774798</v>
      </c>
    </row>
    <row r="13" spans="1:30" x14ac:dyDescent="0.2">
      <c r="A13" s="23" t="s">
        <v>67</v>
      </c>
      <c r="B13" s="38">
        <v>167517</v>
      </c>
      <c r="C13" s="38">
        <v>120819</v>
      </c>
      <c r="D13" s="39">
        <v>134702</v>
      </c>
      <c r="E13" s="39">
        <v>161465</v>
      </c>
      <c r="F13" s="39">
        <v>149097</v>
      </c>
      <c r="G13" s="39">
        <v>166639</v>
      </c>
      <c r="H13" s="39">
        <v>161308</v>
      </c>
      <c r="I13" s="40">
        <v>187541</v>
      </c>
      <c r="J13" s="40">
        <v>227096</v>
      </c>
      <c r="K13" s="41">
        <v>215052</v>
      </c>
      <c r="L13" s="24">
        <v>210798</v>
      </c>
      <c r="M13" s="24">
        <v>238220</v>
      </c>
      <c r="N13" s="24">
        <v>249230</v>
      </c>
      <c r="O13" s="24">
        <v>268570</v>
      </c>
      <c r="P13" s="24">
        <v>288007</v>
      </c>
      <c r="Q13" s="24">
        <v>349322</v>
      </c>
      <c r="R13" s="24">
        <v>372558</v>
      </c>
      <c r="S13" s="47">
        <v>480358</v>
      </c>
      <c r="T13" s="47">
        <v>539855</v>
      </c>
      <c r="U13" s="47">
        <v>580168</v>
      </c>
      <c r="V13" s="47">
        <v>111496</v>
      </c>
      <c r="W13" s="75">
        <v>288269</v>
      </c>
      <c r="X13" s="75">
        <v>491257</v>
      </c>
      <c r="Y13" s="75">
        <v>615454</v>
      </c>
      <c r="Z13" s="46">
        <f t="shared" si="1"/>
        <v>6774798</v>
      </c>
      <c r="AA13" s="50">
        <f t="shared" si="3"/>
        <v>0.3793187143181323</v>
      </c>
    </row>
    <row r="15" spans="1:30" x14ac:dyDescent="0.2">
      <c r="A15" s="8" t="s">
        <v>98</v>
      </c>
      <c r="T15" s="43"/>
      <c r="U15" s="43"/>
      <c r="V15" s="43"/>
      <c r="W15" s="43"/>
      <c r="X15" s="43"/>
      <c r="Y15" s="43"/>
    </row>
    <row r="16" spans="1:30" x14ac:dyDescent="0.2">
      <c r="T16" s="43"/>
      <c r="U16" s="43"/>
      <c r="V16" s="43"/>
      <c r="W16" s="43"/>
      <c r="X16" s="43"/>
      <c r="Y16" s="43"/>
    </row>
    <row r="17" spans="1:27" x14ac:dyDescent="0.2">
      <c r="A17" s="2"/>
      <c r="B17" s="3">
        <v>2000</v>
      </c>
      <c r="C17" s="3">
        <v>2001</v>
      </c>
      <c r="D17" s="3">
        <v>2002</v>
      </c>
      <c r="E17" s="3">
        <v>2003</v>
      </c>
      <c r="F17" s="3">
        <v>2004</v>
      </c>
      <c r="G17" s="3">
        <v>2005</v>
      </c>
      <c r="H17" s="3">
        <v>2006</v>
      </c>
      <c r="I17" s="3">
        <v>2007</v>
      </c>
      <c r="J17" s="3">
        <v>2008</v>
      </c>
      <c r="K17" s="3">
        <v>2009</v>
      </c>
      <c r="L17" s="3">
        <v>2010</v>
      </c>
      <c r="M17" s="3">
        <v>2011</v>
      </c>
      <c r="N17" s="3">
        <v>2012</v>
      </c>
      <c r="O17" s="3">
        <v>2013</v>
      </c>
      <c r="P17" s="3">
        <v>2014</v>
      </c>
      <c r="Q17" s="3">
        <v>2015</v>
      </c>
      <c r="R17" s="3">
        <v>2016</v>
      </c>
      <c r="S17" s="44">
        <v>2017</v>
      </c>
      <c r="T17" s="44">
        <v>2018</v>
      </c>
      <c r="U17" s="44">
        <v>2019</v>
      </c>
      <c r="V17" s="44">
        <v>2020</v>
      </c>
      <c r="W17" s="44">
        <v>2021</v>
      </c>
      <c r="X17" s="44">
        <v>2022</v>
      </c>
      <c r="Y17" s="44">
        <v>2023</v>
      </c>
    </row>
    <row r="18" spans="1:27" x14ac:dyDescent="0.2">
      <c r="A18" s="23" t="s">
        <v>65</v>
      </c>
      <c r="B18" s="77">
        <f>B6/$D$6*100</f>
        <v>226.57255787690568</v>
      </c>
      <c r="C18" s="77">
        <f>C6/$D$6*100</f>
        <v>209.96047430830038</v>
      </c>
      <c r="D18" s="5">
        <v>100</v>
      </c>
      <c r="E18" s="77">
        <f>E6/$D$6*100</f>
        <v>85.815923207227556</v>
      </c>
      <c r="F18" s="77">
        <f t="shared" ref="F18:Y18" si="4">F6/$D$6*100</f>
        <v>73.562958780350087</v>
      </c>
      <c r="G18" s="77">
        <f t="shared" si="4"/>
        <v>77.526821005081871</v>
      </c>
      <c r="H18" s="77">
        <f t="shared" si="4"/>
        <v>83.760587238848103</v>
      </c>
      <c r="I18" s="77">
        <f t="shared" si="4"/>
        <v>74.093732354601912</v>
      </c>
      <c r="J18" s="77">
        <f t="shared" si="4"/>
        <v>88.52625635234331</v>
      </c>
      <c r="K18" s="77">
        <f t="shared" si="4"/>
        <v>118.43026538678714</v>
      </c>
      <c r="L18" s="77">
        <f t="shared" si="4"/>
        <v>149.14737436476565</v>
      </c>
      <c r="M18" s="77">
        <f t="shared" si="4"/>
        <v>174.73743647656693</v>
      </c>
      <c r="N18" s="77">
        <f t="shared" si="4"/>
        <v>222.04404291360814</v>
      </c>
      <c r="O18" s="77">
        <f t="shared" si="4"/>
        <v>278.32862789384529</v>
      </c>
      <c r="P18" s="77">
        <f t="shared" si="4"/>
        <v>312.37718802936195</v>
      </c>
      <c r="Q18" s="77">
        <f t="shared" si="4"/>
        <v>291.699604743083</v>
      </c>
      <c r="R18" s="77">
        <f t="shared" si="4"/>
        <v>283.29757199322415</v>
      </c>
      <c r="S18" s="77">
        <f t="shared" si="4"/>
        <v>335.58441558441558</v>
      </c>
      <c r="T18" s="77">
        <f t="shared" si="4"/>
        <v>309.16996047430831</v>
      </c>
      <c r="U18" s="77">
        <f t="shared" si="4"/>
        <v>271.41727837380012</v>
      </c>
      <c r="V18" s="77">
        <f t="shared" si="4"/>
        <v>44.110671936758891</v>
      </c>
      <c r="W18" s="77">
        <f t="shared" si="4"/>
        <v>131.6883116883117</v>
      </c>
      <c r="X18" s="77">
        <f t="shared" si="4"/>
        <v>218.43026538678711</v>
      </c>
      <c r="Y18" s="77">
        <f t="shared" si="4"/>
        <v>200.41784302653869</v>
      </c>
      <c r="AA18" s="50"/>
    </row>
    <row r="19" spans="1:27" x14ac:dyDescent="0.2">
      <c r="A19" s="23" t="s">
        <v>66</v>
      </c>
      <c r="B19" s="77">
        <f>B7/$D$7*100</f>
        <v>56.596822472944972</v>
      </c>
      <c r="C19" s="77">
        <f>C7/$D$7*100</f>
        <v>62.88279990789777</v>
      </c>
      <c r="D19" s="5">
        <v>100</v>
      </c>
      <c r="E19" s="77">
        <f>E7/$D$7*100</f>
        <v>116.34814644255123</v>
      </c>
      <c r="F19" s="77">
        <f t="shared" ref="F19:Y19" si="5">F7/$D$7*100</f>
        <v>161.1328574717937</v>
      </c>
      <c r="G19" s="77">
        <f t="shared" si="5"/>
        <v>128.45959014506101</v>
      </c>
      <c r="H19" s="77">
        <f t="shared" si="5"/>
        <v>176.30670043748563</v>
      </c>
      <c r="I19" s="77">
        <f t="shared" si="5"/>
        <v>211.92723923555147</v>
      </c>
      <c r="J19" s="77">
        <f t="shared" si="5"/>
        <v>237.4395579092793</v>
      </c>
      <c r="K19" s="77">
        <f t="shared" si="5"/>
        <v>270.94174533732445</v>
      </c>
      <c r="L19" s="77">
        <f t="shared" si="5"/>
        <v>257.4948192493668</v>
      </c>
      <c r="M19" s="77">
        <f t="shared" si="5"/>
        <v>304.81234169928621</v>
      </c>
      <c r="N19" s="77">
        <f t="shared" si="5"/>
        <v>378.26387289891778</v>
      </c>
      <c r="O19" s="77">
        <f t="shared" si="5"/>
        <v>396.84549850333872</v>
      </c>
      <c r="P19" s="77">
        <f t="shared" si="5"/>
        <v>505.272852866682</v>
      </c>
      <c r="Q19" s="77">
        <f t="shared" si="5"/>
        <v>500.69076675109375</v>
      </c>
      <c r="R19" s="77">
        <f t="shared" si="5"/>
        <v>503.56896154731754</v>
      </c>
      <c r="S19" s="77">
        <f t="shared" si="5"/>
        <v>567.28068155652772</v>
      </c>
      <c r="T19" s="77">
        <f t="shared" si="5"/>
        <v>686.8063550541101</v>
      </c>
      <c r="U19" s="77">
        <f t="shared" si="5"/>
        <v>652.33709417453372</v>
      </c>
      <c r="V19" s="77">
        <f t="shared" si="5"/>
        <v>201.35850794381764</v>
      </c>
      <c r="W19" s="77">
        <f t="shared" si="5"/>
        <v>347.3405480082892</v>
      </c>
      <c r="X19" s="77">
        <f t="shared" si="5"/>
        <v>343.90973981119043</v>
      </c>
      <c r="Y19" s="77">
        <f t="shared" si="5"/>
        <v>439.4658070458209</v>
      </c>
      <c r="AA19" s="50"/>
    </row>
    <row r="20" spans="1:27" x14ac:dyDescent="0.2">
      <c r="A20" s="23" t="s">
        <v>64</v>
      </c>
      <c r="B20" s="77">
        <f>B8/$D$8*100</f>
        <v>242.10624669082154</v>
      </c>
      <c r="C20" s="77">
        <f>C8/$D$8*100</f>
        <v>41.887192051742574</v>
      </c>
      <c r="D20" s="5">
        <v>100</v>
      </c>
      <c r="E20" s="77">
        <f>E8/$D$8*100</f>
        <v>140.37457305108853</v>
      </c>
      <c r="F20" s="77">
        <f t="shared" ref="F20:Y20" si="6">F8/$D$8*100</f>
        <v>147.09259470739076</v>
      </c>
      <c r="G20" s="77">
        <f t="shared" si="6"/>
        <v>191.07378300094473</v>
      </c>
      <c r="H20" s="77">
        <f t="shared" si="6"/>
        <v>199.55358533268276</v>
      </c>
      <c r="I20" s="77">
        <f t="shared" si="6"/>
        <v>232.3941322425589</v>
      </c>
      <c r="J20" s="77">
        <f t="shared" si="6"/>
        <v>258.83226228418965</v>
      </c>
      <c r="K20" s="77">
        <f t="shared" si="6"/>
        <v>258.46682516117647</v>
      </c>
      <c r="L20" s="77">
        <f t="shared" si="6"/>
        <v>227.6714803318003</v>
      </c>
      <c r="M20" s="77">
        <f t="shared" si="6"/>
        <v>341.26636421207814</v>
      </c>
      <c r="N20" s="77">
        <f t="shared" si="6"/>
        <v>375.98808176655626</v>
      </c>
      <c r="O20" s="77">
        <f t="shared" si="6"/>
        <v>403.70731808602301</v>
      </c>
      <c r="P20" s="77">
        <f t="shared" si="6"/>
        <v>416.53914433728187</v>
      </c>
      <c r="Q20" s="77">
        <f t="shared" si="6"/>
        <v>473.87851292007099</v>
      </c>
      <c r="R20" s="77">
        <f t="shared" si="6"/>
        <v>467.62247853575991</v>
      </c>
      <c r="S20" s="77">
        <f t="shared" si="6"/>
        <v>559.48215898591206</v>
      </c>
      <c r="T20" s="77">
        <f t="shared" si="6"/>
        <v>654.84048461945747</v>
      </c>
      <c r="U20" s="77">
        <f t="shared" si="6"/>
        <v>697.38068789385716</v>
      </c>
      <c r="V20" s="77">
        <f t="shared" si="6"/>
        <v>47.776751139395571</v>
      </c>
      <c r="W20" s="77">
        <f t="shared" si="6"/>
        <v>230.84413899068758</v>
      </c>
      <c r="X20" s="77">
        <f t="shared" si="6"/>
        <v>455.637801978759</v>
      </c>
      <c r="Y20" s="77">
        <f t="shared" si="6"/>
        <v>571.6308669788109</v>
      </c>
      <c r="AA20" s="50"/>
    </row>
    <row r="21" spans="1:27" x14ac:dyDescent="0.2">
      <c r="A21" s="23" t="s">
        <v>62</v>
      </c>
      <c r="B21" s="77">
        <f>B9/$D$9*100</f>
        <v>104.66658908413827</v>
      </c>
      <c r="C21" s="77">
        <f>C9/$D$9*100</f>
        <v>116.95566158501106</v>
      </c>
      <c r="D21" s="5">
        <v>100</v>
      </c>
      <c r="E21" s="77">
        <f>E9/$D$9*100</f>
        <v>141.31269638077507</v>
      </c>
      <c r="F21" s="77">
        <f t="shared" ref="F21:Y21" si="7">F9/$D$9*100</f>
        <v>185.69766088676829</v>
      </c>
      <c r="G21" s="77">
        <f t="shared" si="7"/>
        <v>325.82334458279996</v>
      </c>
      <c r="H21" s="77">
        <f t="shared" si="7"/>
        <v>303.81706039799838</v>
      </c>
      <c r="I21" s="77">
        <f t="shared" si="7"/>
        <v>518.15431164901668</v>
      </c>
      <c r="J21" s="77">
        <f t="shared" si="7"/>
        <v>509.84522285581289</v>
      </c>
      <c r="K21" s="77">
        <f t="shared" si="7"/>
        <v>509.8335854765507</v>
      </c>
      <c r="L21" s="77">
        <f t="shared" si="7"/>
        <v>490.31770045385781</v>
      </c>
      <c r="M21" s="77">
        <f t="shared" si="7"/>
        <v>1099.4297684161527</v>
      </c>
      <c r="N21" s="77">
        <f t="shared" si="7"/>
        <v>1002.1296404049808</v>
      </c>
      <c r="O21" s="77">
        <f t="shared" si="7"/>
        <v>1110.3107180263005</v>
      </c>
      <c r="P21" s="77">
        <f t="shared" si="7"/>
        <v>1127.8598859536833</v>
      </c>
      <c r="Q21" s="77">
        <f t="shared" si="7"/>
        <v>1004.1778191551263</v>
      </c>
      <c r="R21" s="77">
        <f t="shared" si="7"/>
        <v>1105.0971721168394</v>
      </c>
      <c r="S21" s="77">
        <f t="shared" si="7"/>
        <v>1232.6079366926567</v>
      </c>
      <c r="T21" s="77">
        <f t="shared" si="7"/>
        <v>1260.8053066449436</v>
      </c>
      <c r="U21" s="77">
        <f t="shared" si="7"/>
        <v>1551.960898405679</v>
      </c>
      <c r="V21" s="77">
        <f t="shared" si="7"/>
        <v>559.50192016757819</v>
      </c>
      <c r="W21" s="77">
        <f t="shared" si="7"/>
        <v>857.74467589898757</v>
      </c>
      <c r="X21" s="77">
        <f t="shared" si="7"/>
        <v>907.89014313976486</v>
      </c>
      <c r="Y21" s="77">
        <f t="shared" si="7"/>
        <v>948.77225648783894</v>
      </c>
      <c r="AA21" s="50"/>
    </row>
    <row r="22" spans="1:27" x14ac:dyDescent="0.2">
      <c r="A22" s="25" t="s">
        <v>60</v>
      </c>
      <c r="B22" s="77">
        <f>B10/$D$10*100</f>
        <v>171.86707477044163</v>
      </c>
      <c r="C22" s="77">
        <f>C10/$D$10*100</f>
        <v>62.719720157411452</v>
      </c>
      <c r="D22" s="5">
        <v>100</v>
      </c>
      <c r="E22" s="77">
        <f>E10/$D$10*100</f>
        <v>128.62264975951027</v>
      </c>
      <c r="F22" s="77">
        <f t="shared" ref="F22:Y22" si="8">F10/$D$10*100</f>
        <v>200.90948841276784</v>
      </c>
      <c r="G22" s="77">
        <f t="shared" si="8"/>
        <v>276.24836029733274</v>
      </c>
      <c r="H22" s="77">
        <f t="shared" si="8"/>
        <v>233.28377787494534</v>
      </c>
      <c r="I22" s="77">
        <f t="shared" si="8"/>
        <v>236.37079142982071</v>
      </c>
      <c r="J22" s="77">
        <f t="shared" si="8"/>
        <v>233.89593353738522</v>
      </c>
      <c r="K22" s="77">
        <f t="shared" si="8"/>
        <v>220.90074333187584</v>
      </c>
      <c r="L22" s="77">
        <f t="shared" si="8"/>
        <v>281.50415391342369</v>
      </c>
      <c r="M22" s="77">
        <f t="shared" si="8"/>
        <v>324.33756012243111</v>
      </c>
      <c r="N22" s="77">
        <f t="shared" si="8"/>
        <v>419.74639265413208</v>
      </c>
      <c r="O22" s="77">
        <f t="shared" si="8"/>
        <v>438.25972890249238</v>
      </c>
      <c r="P22" s="77">
        <f t="shared" si="8"/>
        <v>488.07170966331438</v>
      </c>
      <c r="Q22" s="77">
        <f t="shared" si="8"/>
        <v>462.12505465675554</v>
      </c>
      <c r="R22" s="77">
        <f t="shared" si="8"/>
        <v>447.09226060341052</v>
      </c>
      <c r="S22" s="77">
        <f t="shared" si="8"/>
        <v>598.48710100568439</v>
      </c>
      <c r="T22" s="77">
        <f t="shared" si="8"/>
        <v>918.25098382160024</v>
      </c>
      <c r="U22" s="77">
        <f t="shared" si="8"/>
        <v>703.5767380848273</v>
      </c>
      <c r="V22" s="77">
        <f t="shared" si="8"/>
        <v>91.464801049409701</v>
      </c>
      <c r="W22" s="77">
        <f t="shared" si="8"/>
        <v>204.5299519020551</v>
      </c>
      <c r="X22" s="77">
        <f t="shared" si="8"/>
        <v>418.46086576300826</v>
      </c>
      <c r="Y22" s="77">
        <f t="shared" si="8"/>
        <v>477.57761259291647</v>
      </c>
      <c r="AA22" s="50"/>
    </row>
    <row r="23" spans="1:27" x14ac:dyDescent="0.2">
      <c r="A23" s="23" t="s">
        <v>63</v>
      </c>
      <c r="B23" s="77">
        <f>B11/$D$11*100</f>
        <v>412.45350929814037</v>
      </c>
      <c r="C23" s="77">
        <f>C11/$D$11*100</f>
        <v>140.5398920215957</v>
      </c>
      <c r="D23" s="5">
        <v>100</v>
      </c>
      <c r="E23" s="77">
        <f>E11/$D$11*100</f>
        <v>100.27594481103779</v>
      </c>
      <c r="F23" s="77">
        <f t="shared" ref="F23:Y23" si="9">F11/$D$11*100</f>
        <v>171.80563887222556</v>
      </c>
      <c r="G23" s="77">
        <f t="shared" si="9"/>
        <v>201.84763047390524</v>
      </c>
      <c r="H23" s="77">
        <f t="shared" si="9"/>
        <v>222.25554889022195</v>
      </c>
      <c r="I23" s="77">
        <f t="shared" si="9"/>
        <v>186.56268746250751</v>
      </c>
      <c r="J23" s="77">
        <f t="shared" si="9"/>
        <v>228.97420515896823</v>
      </c>
      <c r="K23" s="77">
        <f t="shared" si="9"/>
        <v>299.83203359328132</v>
      </c>
      <c r="L23" s="77">
        <f t="shared" si="9"/>
        <v>315.52489502099581</v>
      </c>
      <c r="M23" s="77">
        <f t="shared" si="9"/>
        <v>277.45650869826034</v>
      </c>
      <c r="N23" s="77">
        <f t="shared" si="9"/>
        <v>288.50629874025191</v>
      </c>
      <c r="O23" s="77">
        <f t="shared" si="9"/>
        <v>370.07798440311939</v>
      </c>
      <c r="P23" s="77">
        <f t="shared" si="9"/>
        <v>296.86862627474505</v>
      </c>
      <c r="Q23" s="77">
        <f t="shared" si="9"/>
        <v>378.32033593281341</v>
      </c>
      <c r="R23" s="77">
        <f t="shared" si="9"/>
        <v>332.36952609478101</v>
      </c>
      <c r="S23" s="77">
        <f t="shared" si="9"/>
        <v>393.42531493701262</v>
      </c>
      <c r="T23" s="77">
        <f t="shared" si="9"/>
        <v>473.48530293941212</v>
      </c>
      <c r="U23" s="77">
        <f t="shared" si="9"/>
        <v>583.38332333533288</v>
      </c>
      <c r="V23" s="77">
        <f t="shared" si="9"/>
        <v>262.05158968206359</v>
      </c>
      <c r="W23" s="77">
        <f t="shared" si="9"/>
        <v>361.16376724655066</v>
      </c>
      <c r="X23" s="77">
        <f t="shared" si="9"/>
        <v>489.09418116376725</v>
      </c>
      <c r="Y23" s="77">
        <f t="shared" si="9"/>
        <v>504.97900419916022</v>
      </c>
      <c r="AA23" s="50"/>
    </row>
    <row r="24" spans="1:27" ht="12.75" customHeight="1" x14ac:dyDescent="0.2">
      <c r="A24" s="26" t="s">
        <v>61</v>
      </c>
      <c r="B24" s="77">
        <f>B12/$D$12*100</f>
        <v>356.13870665417056</v>
      </c>
      <c r="C24" s="77">
        <f>C12/$D$12*100</f>
        <v>62.13683223992502</v>
      </c>
      <c r="D24" s="5">
        <v>100</v>
      </c>
      <c r="E24" s="77">
        <f>E12/$D$12*100</f>
        <v>77.835051546391753</v>
      </c>
      <c r="F24" s="77">
        <f t="shared" ref="F24:Y24" si="10">F12/$D$12*100</f>
        <v>142.68978444236177</v>
      </c>
      <c r="G24" s="77">
        <f t="shared" si="10"/>
        <v>161.48078725398312</v>
      </c>
      <c r="H24" s="77">
        <f t="shared" si="10"/>
        <v>137.72258669165888</v>
      </c>
      <c r="I24" s="77">
        <f t="shared" si="10"/>
        <v>179.42830365510778</v>
      </c>
      <c r="J24" s="77">
        <f t="shared" si="10"/>
        <v>151.9681349578257</v>
      </c>
      <c r="K24" s="77">
        <f t="shared" si="10"/>
        <v>162.41799437675726</v>
      </c>
      <c r="L24" s="77">
        <f t="shared" si="10"/>
        <v>183.78631677600751</v>
      </c>
      <c r="M24" s="77">
        <f t="shared" si="10"/>
        <v>226.28865979381442</v>
      </c>
      <c r="N24" s="77">
        <f t="shared" si="10"/>
        <v>286.08247422680415</v>
      </c>
      <c r="O24" s="77">
        <f t="shared" si="10"/>
        <v>266.68228678537957</v>
      </c>
      <c r="P24" s="77">
        <f t="shared" si="10"/>
        <v>290.81537019681349</v>
      </c>
      <c r="Q24" s="77">
        <f t="shared" si="10"/>
        <v>579.47516401124653</v>
      </c>
      <c r="R24" s="77">
        <f t="shared" si="10"/>
        <v>482.00562324273665</v>
      </c>
      <c r="S24" s="77">
        <f t="shared" si="10"/>
        <v>652.48359887535139</v>
      </c>
      <c r="T24" s="77">
        <f t="shared" si="10"/>
        <v>511.01218369259607</v>
      </c>
      <c r="U24" s="77">
        <f t="shared" si="10"/>
        <v>518.3223992502343</v>
      </c>
      <c r="V24" s="77">
        <f t="shared" si="10"/>
        <v>111.71508903467667</v>
      </c>
      <c r="W24" s="77">
        <f t="shared" si="10"/>
        <v>276.10121836925964</v>
      </c>
      <c r="X24" s="77">
        <f t="shared" si="10"/>
        <v>642.54920337394572</v>
      </c>
      <c r="Y24" s="77">
        <f t="shared" si="10"/>
        <v>1226.335520149953</v>
      </c>
      <c r="AA24" s="50"/>
    </row>
    <row r="25" spans="1:27" x14ac:dyDescent="0.2">
      <c r="A25" s="23" t="s">
        <v>67</v>
      </c>
      <c r="B25" s="77">
        <f>B13/$D$13*100</f>
        <v>124.3611824620273</v>
      </c>
      <c r="C25" s="77">
        <f>C13/$D$13*100</f>
        <v>89.693545752847029</v>
      </c>
      <c r="D25" s="5">
        <v>100</v>
      </c>
      <c r="E25" s="77">
        <f>E13/$D$13*100</f>
        <v>119.86830188118959</v>
      </c>
      <c r="F25" s="77">
        <f t="shared" ref="F25:Y25" si="11">F13/$D$13*100</f>
        <v>110.68655253819541</v>
      </c>
      <c r="G25" s="77">
        <f t="shared" si="11"/>
        <v>123.70937328324747</v>
      </c>
      <c r="H25" s="77">
        <f t="shared" si="11"/>
        <v>119.75174830366291</v>
      </c>
      <c r="I25" s="77">
        <f t="shared" si="11"/>
        <v>139.22658906326558</v>
      </c>
      <c r="J25" s="77">
        <f t="shared" si="11"/>
        <v>168.59140918471886</v>
      </c>
      <c r="K25" s="77">
        <f t="shared" si="11"/>
        <v>159.65019079152501</v>
      </c>
      <c r="L25" s="77">
        <f t="shared" si="11"/>
        <v>156.49210850618402</v>
      </c>
      <c r="M25" s="77">
        <f t="shared" si="11"/>
        <v>176.84963846119584</v>
      </c>
      <c r="N25" s="77">
        <f t="shared" si="11"/>
        <v>185.02323647755787</v>
      </c>
      <c r="O25" s="77">
        <f t="shared" si="11"/>
        <v>199.38085551810661</v>
      </c>
      <c r="P25" s="77">
        <f t="shared" si="11"/>
        <v>213.81048536770058</v>
      </c>
      <c r="Q25" s="77">
        <f t="shared" si="11"/>
        <v>259.32948285845794</v>
      </c>
      <c r="R25" s="77">
        <f t="shared" si="11"/>
        <v>276.5794123324078</v>
      </c>
      <c r="S25" s="77">
        <f t="shared" si="11"/>
        <v>356.607919704236</v>
      </c>
      <c r="T25" s="77">
        <f t="shared" si="11"/>
        <v>400.77727131000279</v>
      </c>
      <c r="U25" s="77">
        <f t="shared" si="11"/>
        <v>430.70481507327287</v>
      </c>
      <c r="V25" s="77">
        <f t="shared" si="11"/>
        <v>82.772341910290876</v>
      </c>
      <c r="W25" s="77">
        <f t="shared" si="11"/>
        <v>214.00498879006994</v>
      </c>
      <c r="X25" s="77">
        <f t="shared" si="11"/>
        <v>364.69911359890722</v>
      </c>
      <c r="Y25" s="77">
        <f t="shared" si="11"/>
        <v>456.90041721726482</v>
      </c>
      <c r="AA25" s="50"/>
    </row>
    <row r="26" spans="1:27" x14ac:dyDescent="0.2"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76" spans="1:1" ht="15.75" x14ac:dyDescent="0.25">
      <c r="A76" s="34" t="s">
        <v>79</v>
      </c>
    </row>
  </sheetData>
  <sortState xmlns:xlrd2="http://schemas.microsoft.com/office/spreadsheetml/2017/richdata2" ref="AA31:AB39">
    <sortCondition descending="1" ref="AB31:AB39"/>
  </sortState>
  <phoneticPr fontId="0" type="noConversion"/>
  <pageMargins left="0.36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39"/>
  <sheetViews>
    <sheetView tabSelected="1" zoomScale="110" zoomScaleNormal="110"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V6" sqref="V6"/>
    </sheetView>
  </sheetViews>
  <sheetFormatPr defaultColWidth="8.85546875" defaultRowHeight="12.75" x14ac:dyDescent="0.2"/>
  <cols>
    <col min="1" max="1" width="18.42578125" customWidth="1"/>
    <col min="2" max="23" width="10.140625" customWidth="1"/>
  </cols>
  <sheetData>
    <row r="2" spans="1:24" x14ac:dyDescent="0.2">
      <c r="A2" s="8" t="s">
        <v>77</v>
      </c>
    </row>
    <row r="4" spans="1:24" x14ac:dyDescent="0.2">
      <c r="A4" s="2"/>
      <c r="B4" s="3">
        <v>2003</v>
      </c>
      <c r="C4" s="3">
        <v>2004</v>
      </c>
      <c r="D4" s="3">
        <v>2005</v>
      </c>
      <c r="E4" s="3">
        <v>2006</v>
      </c>
      <c r="F4" s="3">
        <v>2007</v>
      </c>
      <c r="G4" s="3">
        <v>2008</v>
      </c>
      <c r="H4" s="3">
        <v>2009</v>
      </c>
      <c r="I4" s="3">
        <v>2010</v>
      </c>
      <c r="J4" s="3">
        <v>2011</v>
      </c>
      <c r="K4" s="3">
        <v>2012</v>
      </c>
      <c r="L4" s="3">
        <v>2013</v>
      </c>
      <c r="M4" s="3">
        <v>2014</v>
      </c>
      <c r="N4" s="3">
        <v>2015</v>
      </c>
      <c r="O4" s="3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3">
        <v>2023</v>
      </c>
      <c r="W4" s="22" t="s">
        <v>59</v>
      </c>
    </row>
    <row r="5" spans="1:24" ht="16.5" customHeight="1" x14ac:dyDescent="0.2">
      <c r="A5" s="22" t="s">
        <v>59</v>
      </c>
      <c r="B5" s="4">
        <f t="shared" ref="B5:V5" si="0">SUM(B6:B10)</f>
        <v>346200</v>
      </c>
      <c r="C5" s="4">
        <f t="shared" si="0"/>
        <v>360592</v>
      </c>
      <c r="D5" s="4">
        <f t="shared" si="0"/>
        <v>442988</v>
      </c>
      <c r="E5" s="4">
        <f t="shared" si="0"/>
        <v>442845</v>
      </c>
      <c r="F5" s="4">
        <f t="shared" si="0"/>
        <v>518088</v>
      </c>
      <c r="G5" s="4">
        <f t="shared" si="0"/>
        <v>587447</v>
      </c>
      <c r="H5" s="4">
        <f t="shared" si="0"/>
        <v>583796</v>
      </c>
      <c r="I5" s="4">
        <f t="shared" si="0"/>
        <v>559032</v>
      </c>
      <c r="J5" s="4">
        <f t="shared" si="0"/>
        <v>755166</v>
      </c>
      <c r="K5" s="4">
        <f t="shared" si="0"/>
        <v>811746</v>
      </c>
      <c r="L5" s="4">
        <f t="shared" si="0"/>
        <v>881375</v>
      </c>
      <c r="M5" s="4">
        <f t="shared" si="0"/>
        <v>922513</v>
      </c>
      <c r="N5" s="4">
        <f t="shared" si="0"/>
        <v>1036383</v>
      </c>
      <c r="O5" s="4">
        <f t="shared" si="0"/>
        <v>1054017</v>
      </c>
      <c r="P5" s="4">
        <f t="shared" si="0"/>
        <v>1294692</v>
      </c>
      <c r="Q5" s="4">
        <f t="shared" si="0"/>
        <v>1491535</v>
      </c>
      <c r="R5" s="4">
        <f t="shared" si="0"/>
        <v>1577771</v>
      </c>
      <c r="S5" s="4">
        <f t="shared" si="0"/>
        <v>252930</v>
      </c>
      <c r="T5" s="4">
        <f t="shared" si="0"/>
        <v>670460</v>
      </c>
      <c r="U5" s="4">
        <f t="shared" si="0"/>
        <v>1144763</v>
      </c>
      <c r="V5" s="90">
        <f t="shared" si="0"/>
        <v>1407298</v>
      </c>
      <c r="W5" s="27">
        <f>SUM(B5:V5)</f>
        <v>17141637</v>
      </c>
    </row>
    <row r="6" spans="1:24" x14ac:dyDescent="0.2">
      <c r="A6" s="23" t="s">
        <v>69</v>
      </c>
      <c r="B6" s="6">
        <v>154947</v>
      </c>
      <c r="C6" s="6">
        <v>146306</v>
      </c>
      <c r="D6" s="6">
        <v>162203</v>
      </c>
      <c r="E6" s="6">
        <v>158401</v>
      </c>
      <c r="F6" s="24">
        <v>181229</v>
      </c>
      <c r="G6" s="24">
        <v>222122</v>
      </c>
      <c r="H6" s="24">
        <v>210035</v>
      </c>
      <c r="I6" s="24">
        <v>204929</v>
      </c>
      <c r="J6" s="24">
        <v>230119</v>
      </c>
      <c r="K6" s="24">
        <v>240592</v>
      </c>
      <c r="L6" s="5">
        <v>259608</v>
      </c>
      <c r="M6" s="5">
        <v>279143</v>
      </c>
      <c r="N6" s="5">
        <v>340281</v>
      </c>
      <c r="O6" s="5">
        <v>358353</v>
      </c>
      <c r="P6" s="5">
        <v>459345</v>
      </c>
      <c r="Q6" s="5">
        <v>509441</v>
      </c>
      <c r="R6" s="5">
        <v>549157</v>
      </c>
      <c r="S6" s="5">
        <v>104226</v>
      </c>
      <c r="T6" s="5">
        <v>270737</v>
      </c>
      <c r="U6" s="5">
        <v>474567</v>
      </c>
      <c r="V6" s="5">
        <v>564827</v>
      </c>
      <c r="W6" s="27">
        <f>SUM(B6:V6)</f>
        <v>6080568</v>
      </c>
      <c r="X6" s="56">
        <f>W6/W5</f>
        <v>0.35472504755525974</v>
      </c>
    </row>
    <row r="7" spans="1:24" x14ac:dyDescent="0.2">
      <c r="A7" s="23" t="s">
        <v>70</v>
      </c>
      <c r="B7" s="6">
        <v>8534</v>
      </c>
      <c r="C7" s="6">
        <v>8653</v>
      </c>
      <c r="D7" s="6">
        <v>13752</v>
      </c>
      <c r="E7" s="6">
        <v>16045</v>
      </c>
      <c r="F7" s="24">
        <v>23063</v>
      </c>
      <c r="G7" s="24">
        <v>28532</v>
      </c>
      <c r="H7" s="24">
        <v>27860</v>
      </c>
      <c r="I7" s="24">
        <v>27202</v>
      </c>
      <c r="J7" s="24">
        <v>27366</v>
      </c>
      <c r="K7" s="24">
        <v>25767</v>
      </c>
      <c r="L7" s="24">
        <v>26697</v>
      </c>
      <c r="M7" s="24">
        <v>25215</v>
      </c>
      <c r="N7" s="24">
        <v>22791</v>
      </c>
      <c r="O7" s="24">
        <v>26138</v>
      </c>
      <c r="P7" s="24">
        <v>28010</v>
      </c>
      <c r="Q7" s="24">
        <v>30747</v>
      </c>
      <c r="R7" s="24">
        <v>38187</v>
      </c>
      <c r="S7" s="24">
        <v>16406</v>
      </c>
      <c r="T7" s="5">
        <v>22158</v>
      </c>
      <c r="U7" s="5">
        <v>33983</v>
      </c>
      <c r="V7" s="5">
        <v>28499</v>
      </c>
      <c r="W7" s="27">
        <f t="shared" ref="W6:W10" si="1">SUM(B7:V7)</f>
        <v>505605</v>
      </c>
      <c r="X7" s="56">
        <f>W7/W5</f>
        <v>2.9495724358181194E-2</v>
      </c>
    </row>
    <row r="8" spans="1:24" x14ac:dyDescent="0.2">
      <c r="A8" s="23" t="s">
        <v>71</v>
      </c>
      <c r="B8" s="6">
        <v>6049</v>
      </c>
      <c r="C8" s="6">
        <v>12660</v>
      </c>
      <c r="D8" s="6">
        <v>24558</v>
      </c>
      <c r="E8" s="6">
        <v>21137</v>
      </c>
      <c r="F8" s="24">
        <v>12658</v>
      </c>
      <c r="G8" s="24">
        <v>15949</v>
      </c>
      <c r="H8" s="24">
        <v>23616</v>
      </c>
      <c r="I8" s="24">
        <v>28550</v>
      </c>
      <c r="J8" s="24">
        <v>31445</v>
      </c>
      <c r="K8" s="24">
        <v>33428</v>
      </c>
      <c r="L8" s="24">
        <v>38824</v>
      </c>
      <c r="M8" s="24">
        <v>39641</v>
      </c>
      <c r="N8" s="24">
        <v>38605</v>
      </c>
      <c r="O8" s="24">
        <v>29658</v>
      </c>
      <c r="P8" s="24">
        <v>31973</v>
      </c>
      <c r="Q8" s="24">
        <v>40827</v>
      </c>
      <c r="R8" s="24">
        <v>44029</v>
      </c>
      <c r="S8" s="24">
        <v>11000</v>
      </c>
      <c r="T8" s="5">
        <v>24323</v>
      </c>
      <c r="U8" s="5">
        <v>30493</v>
      </c>
      <c r="V8" s="5">
        <v>44649</v>
      </c>
      <c r="W8" s="27">
        <f t="shared" si="1"/>
        <v>584072</v>
      </c>
      <c r="X8" s="56">
        <f>W8/W5</f>
        <v>3.4073291833212893E-2</v>
      </c>
    </row>
    <row r="9" spans="1:24" x14ac:dyDescent="0.2">
      <c r="A9" s="23" t="s">
        <v>78</v>
      </c>
      <c r="B9" s="6">
        <v>137387</v>
      </c>
      <c r="C9" s="6">
        <v>145756</v>
      </c>
      <c r="D9" s="6">
        <v>185437</v>
      </c>
      <c r="E9" s="6">
        <v>189478</v>
      </c>
      <c r="F9" s="24">
        <v>216910</v>
      </c>
      <c r="G9" s="24">
        <v>238246</v>
      </c>
      <c r="H9" s="24">
        <v>236210</v>
      </c>
      <c r="I9" s="24">
        <v>205242</v>
      </c>
      <c r="J9" s="24">
        <v>314784</v>
      </c>
      <c r="K9" s="24">
        <v>350991</v>
      </c>
      <c r="L9" s="24">
        <v>382514</v>
      </c>
      <c r="M9" s="24">
        <v>396417</v>
      </c>
      <c r="N9" s="24">
        <v>454259</v>
      </c>
      <c r="O9" s="24">
        <v>446462</v>
      </c>
      <c r="P9" s="24">
        <v>539380</v>
      </c>
      <c r="Q9" s="24">
        <v>629491</v>
      </c>
      <c r="R9" s="24">
        <v>693208</v>
      </c>
      <c r="S9" s="24">
        <v>58779</v>
      </c>
      <c r="T9" s="5">
        <v>225954</v>
      </c>
      <c r="U9" s="5">
        <v>434871</v>
      </c>
      <c r="V9" s="5">
        <v>546631</v>
      </c>
      <c r="W9" s="27">
        <f t="shared" si="1"/>
        <v>7028407</v>
      </c>
      <c r="X9" s="56">
        <f>W9/W5</f>
        <v>0.41001959147775674</v>
      </c>
    </row>
    <row r="10" spans="1:24" x14ac:dyDescent="0.2">
      <c r="A10" s="25" t="s">
        <v>72</v>
      </c>
      <c r="B10" s="6">
        <v>39283</v>
      </c>
      <c r="C10" s="6">
        <v>47217</v>
      </c>
      <c r="D10" s="6">
        <v>57038</v>
      </c>
      <c r="E10" s="6">
        <v>57784</v>
      </c>
      <c r="F10" s="24">
        <v>84228</v>
      </c>
      <c r="G10" s="24">
        <v>82598</v>
      </c>
      <c r="H10" s="24">
        <v>86075</v>
      </c>
      <c r="I10" s="24">
        <v>93109</v>
      </c>
      <c r="J10" s="24">
        <v>151452</v>
      </c>
      <c r="K10" s="24">
        <v>160968</v>
      </c>
      <c r="L10" s="24">
        <v>173732</v>
      </c>
      <c r="M10" s="24">
        <v>182097</v>
      </c>
      <c r="N10" s="24">
        <v>180447</v>
      </c>
      <c r="O10" s="24">
        <v>193406</v>
      </c>
      <c r="P10" s="24">
        <v>235984</v>
      </c>
      <c r="Q10" s="24">
        <v>281029</v>
      </c>
      <c r="R10" s="24">
        <v>253190</v>
      </c>
      <c r="S10" s="24">
        <v>62519</v>
      </c>
      <c r="T10" s="5">
        <v>127288</v>
      </c>
      <c r="U10" s="5">
        <v>170849</v>
      </c>
      <c r="V10" s="5">
        <v>222692</v>
      </c>
      <c r="W10" s="27">
        <f t="shared" si="1"/>
        <v>2942985</v>
      </c>
      <c r="X10" s="56">
        <f>W10/W5</f>
        <v>0.17168634477558939</v>
      </c>
    </row>
    <row r="11" spans="1:24" x14ac:dyDescent="0.2">
      <c r="B11" s="7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9">
        <f t="shared" ref="O11:V11" si="2">(O5-N5)/N5</f>
        <v>1.7014945247075648E-2</v>
      </c>
      <c r="P11" s="49">
        <f t="shared" si="2"/>
        <v>0.22834071936221143</v>
      </c>
      <c r="Q11" s="49">
        <f t="shared" si="2"/>
        <v>0.15203847710497942</v>
      </c>
      <c r="R11" s="49">
        <f t="shared" si="2"/>
        <v>5.7816946970738199E-2</v>
      </c>
      <c r="S11" s="49">
        <f t="shared" si="2"/>
        <v>-0.8396915648722153</v>
      </c>
      <c r="T11" s="49">
        <f t="shared" si="2"/>
        <v>1.650772941129957</v>
      </c>
      <c r="U11" s="49">
        <f t="shared" si="2"/>
        <v>0.70742922769441874</v>
      </c>
      <c r="V11" s="49">
        <f t="shared" si="2"/>
        <v>0.2293356790881606</v>
      </c>
    </row>
    <row r="39" spans="1:1" ht="15.75" x14ac:dyDescent="0.25">
      <c r="A39" s="34" t="s">
        <v>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вкупен број</vt:lpstr>
      <vt:lpstr>ноќевања-просечен престој</vt:lpstr>
      <vt:lpstr>значителен удел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cp:lastPrinted>2008-02-13T10:43:49Z</cp:lastPrinted>
  <dcterms:created xsi:type="dcterms:W3CDTF">2007-12-19T14:37:27Z</dcterms:created>
  <dcterms:modified xsi:type="dcterms:W3CDTF">2025-01-27T14:21:01Z</dcterms:modified>
</cp:coreProperties>
</file>