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Ex1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5 Turizam\047\CSI 047 1\"/>
    </mc:Choice>
  </mc:AlternateContent>
  <xr:revisionPtr revIDLastSave="0" documentId="13_ncr:1_{FA122EA8-C7AB-4FEC-9C14-ED72A81AC408}" xr6:coauthVersionLast="47" xr6:coauthVersionMax="47" xr10:uidLastSave="{00000000-0000-0000-0000-000000000000}"/>
  <bookViews>
    <workbookView xWindow="3510" yWindow="1185" windowWidth="20295" windowHeight="20415" firstSheet="1" activeTab="3" xr2:uid="{00000000-000D-0000-FFFF-FFFF00000000}"/>
  </bookViews>
  <sheets>
    <sheet name=" вкупен број" sheetId="1" r:id="rId1"/>
    <sheet name="значителен удел по земја" sheetId="5" r:id="rId2"/>
    <sheet name="регионална дистрибуција" sheetId="4" r:id="rId3"/>
    <sheet name="по видови места" sheetId="6" r:id="rId4"/>
  </sheets>
  <externalReferences>
    <externalReference r:id="rId5"/>
  </externalReferences>
  <definedNames>
    <definedName name="_xlnm._FilterDatabase" localSheetId="1" hidden="1">'значителен удел по земја'!#REF!</definedName>
    <definedName name="_xlchart.v5.0" hidden="1">'регионална дистрибуција'!$AG$18</definedName>
    <definedName name="_xlchart.v5.1" hidden="1">'регионална дистрибуција'!$AG$19:$AG$26</definedName>
    <definedName name="_xlchart.v5.2" hidden="1">'регионална дистрибуција'!$AH$18</definedName>
    <definedName name="_xlchart.v5.3" hidden="1">'регионална дистрибуција'!$AH$19:$AH$26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7" i="1" l="1"/>
  <c r="AB21" i="4"/>
  <c r="AB22" i="4"/>
  <c r="AB23" i="4"/>
  <c r="AB24" i="4"/>
  <c r="AB25" i="4"/>
  <c r="AB26" i="4"/>
  <c r="AB27" i="4"/>
  <c r="AB20" i="4"/>
  <c r="P29" i="4"/>
  <c r="R29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Q29" i="4"/>
  <c r="S29" i="4"/>
  <c r="T29" i="4"/>
  <c r="V29" i="4"/>
  <c r="W29" i="4"/>
  <c r="X29" i="4"/>
  <c r="Y29" i="4"/>
  <c r="Z29" i="4"/>
  <c r="U29" i="4"/>
  <c r="C8" i="1"/>
  <c r="D8" i="1"/>
  <c r="E8" i="1"/>
  <c r="F8" i="1"/>
  <c r="B8" i="1"/>
  <c r="H8" i="1"/>
  <c r="B6" i="1"/>
  <c r="C6" i="1"/>
  <c r="D6" i="1"/>
  <c r="E6" i="1"/>
  <c r="F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H6" i="1"/>
  <c r="C6" i="4"/>
  <c r="B8" i="4"/>
  <c r="B4" i="4"/>
  <c r="B11" i="4"/>
  <c r="B10" i="4"/>
  <c r="B9" i="4"/>
  <c r="B7" i="4"/>
  <c r="B6" i="4"/>
  <c r="B5" i="4"/>
  <c r="C11" i="4"/>
  <c r="C10" i="4"/>
  <c r="C9" i="4"/>
  <c r="C8" i="4"/>
  <c r="C7" i="4"/>
  <c r="C5" i="4"/>
  <c r="C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E11" i="4"/>
  <c r="E10" i="4"/>
  <c r="E9" i="4"/>
  <c r="E8" i="4"/>
  <c r="E7" i="4"/>
  <c r="E6" i="4"/>
  <c r="E5" i="4"/>
  <c r="E4" i="4"/>
  <c r="G8" i="1"/>
  <c r="I8" i="1"/>
  <c r="J8" i="1"/>
  <c r="K8" i="1"/>
  <c r="L8" i="1"/>
  <c r="M8" i="1"/>
  <c r="N8" i="1"/>
  <c r="O8" i="1"/>
  <c r="P8" i="1"/>
  <c r="R8" i="1"/>
  <c r="S8" i="1"/>
  <c r="T8" i="1"/>
  <c r="U8" i="1"/>
  <c r="V8" i="1"/>
  <c r="W8" i="1"/>
  <c r="X8" i="1"/>
  <c r="Y8" i="1"/>
  <c r="Z8" i="1"/>
  <c r="AA8" i="1"/>
  <c r="AB8" i="1"/>
  <c r="Q8" i="1"/>
  <c r="AC7" i="1" l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R7" i="1"/>
  <c r="S7" i="1"/>
  <c r="T7" i="1"/>
  <c r="U7" i="1"/>
  <c r="V7" i="1"/>
  <c r="W7" i="1"/>
  <c r="X7" i="1"/>
  <c r="Y7" i="1"/>
  <c r="Z7" i="1"/>
  <c r="AA7" i="1"/>
  <c r="AB7" i="1"/>
  <c r="B7" i="1"/>
  <c r="W6" i="6"/>
  <c r="W7" i="6"/>
  <c r="W8" i="6"/>
  <c r="W9" i="6"/>
  <c r="W10" i="6"/>
  <c r="W5" i="6"/>
  <c r="Q5" i="6"/>
  <c r="R5" i="6"/>
  <c r="S5" i="6"/>
  <c r="T5" i="6"/>
  <c r="U5" i="6"/>
  <c r="V5" i="6"/>
  <c r="P5" i="6"/>
  <c r="AH20" i="4" l="1"/>
  <c r="Z20" i="4"/>
  <c r="AH19" i="4" s="1"/>
  <c r="Z21" i="4"/>
  <c r="Z22" i="4"/>
  <c r="AH21" i="4" s="1"/>
  <c r="Z23" i="4"/>
  <c r="AH22" i="4" s="1"/>
  <c r="Z24" i="4"/>
  <c r="AH23" i="4" s="1"/>
  <c r="Z25" i="4"/>
  <c r="AH24" i="4" s="1"/>
  <c r="Z26" i="4"/>
  <c r="AH25" i="4" s="1"/>
  <c r="Z27" i="4"/>
  <c r="AH26" i="4" s="1"/>
  <c r="Z19" i="4"/>
  <c r="Y4" i="4"/>
  <c r="Y5" i="4"/>
  <c r="Y6" i="4"/>
  <c r="Y7" i="4"/>
  <c r="Y8" i="4"/>
  <c r="Y9" i="4"/>
  <c r="Y10" i="4"/>
  <c r="Y11" i="4"/>
  <c r="C64" i="5" l="1"/>
  <c r="AC13" i="1"/>
  <c r="AC5" i="1"/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B5" i="6" l="1"/>
  <c r="C5" i="6"/>
  <c r="D5" i="6"/>
  <c r="E5" i="6"/>
  <c r="F5" i="6"/>
  <c r="G5" i="6"/>
  <c r="H5" i="6"/>
  <c r="I5" i="6"/>
  <c r="J5" i="6"/>
  <c r="K5" i="6"/>
  <c r="L5" i="6"/>
  <c r="M5" i="6"/>
  <c r="N5" i="6"/>
  <c r="O5" i="6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Y14" i="1"/>
  <c r="D63" i="5" l="1"/>
  <c r="X10" i="6" l="1"/>
  <c r="X9" i="6"/>
  <c r="X6" i="6"/>
  <c r="X7" i="6"/>
  <c r="X8" i="6"/>
</calcChain>
</file>

<file path=xl/sharedStrings.xml><?xml version="1.0" encoding="utf-8"?>
<sst xmlns="http://schemas.openxmlformats.org/spreadsheetml/2006/main" count="189" uniqueCount="108">
  <si>
    <t>Србија и Црна Гора</t>
  </si>
  <si>
    <t xml:space="preserve">Вкупно </t>
  </si>
  <si>
    <t>Земја</t>
  </si>
  <si>
    <t>Други земји од Јужна и Средна Америка</t>
  </si>
  <si>
    <t xml:space="preserve"> Австрија</t>
  </si>
  <si>
    <t xml:space="preserve"> Албанија</t>
  </si>
  <si>
    <t xml:space="preserve"> Белгија</t>
  </si>
  <si>
    <t xml:space="preserve"> Белорусија</t>
  </si>
  <si>
    <t xml:space="preserve"> Босна и Херцеговина</t>
  </si>
  <si>
    <t xml:space="preserve"> Бугарија</t>
  </si>
  <si>
    <t xml:space="preserve"> Велика Британија</t>
  </si>
  <si>
    <t xml:space="preserve"> Германија</t>
  </si>
  <si>
    <t xml:space="preserve"> Грција</t>
  </si>
  <si>
    <t xml:space="preserve"> Данска</t>
  </si>
  <si>
    <t xml:space="preserve"> Естонија</t>
  </si>
  <si>
    <t xml:space="preserve"> Ирска</t>
  </si>
  <si>
    <t xml:space="preserve"> Исланд</t>
  </si>
  <si>
    <t xml:space="preserve"> Италија</t>
  </si>
  <si>
    <t xml:space="preserve"> Кипар</t>
  </si>
  <si>
    <t xml:space="preserve"> Латвија</t>
  </si>
  <si>
    <t xml:space="preserve"> Литванија</t>
  </si>
  <si>
    <t xml:space="preserve"> Луксембург</t>
  </si>
  <si>
    <t xml:space="preserve"> Малта</t>
  </si>
  <si>
    <t xml:space="preserve"> Норвешка</t>
  </si>
  <si>
    <t xml:space="preserve"> Полска</t>
  </si>
  <si>
    <t xml:space="preserve"> Португалија</t>
  </si>
  <si>
    <t xml:space="preserve"> Романија</t>
  </si>
  <si>
    <t xml:space="preserve"> Руска Федерација</t>
  </si>
  <si>
    <t xml:space="preserve"> Словачка</t>
  </si>
  <si>
    <t xml:space="preserve"> Словенија</t>
  </si>
  <si>
    <t xml:space="preserve"> Србија</t>
  </si>
  <si>
    <t xml:space="preserve"> Турција</t>
  </si>
  <si>
    <t xml:space="preserve"> Украина</t>
  </si>
  <si>
    <t xml:space="preserve"> Унгарија</t>
  </si>
  <si>
    <t xml:space="preserve"> Финска</t>
  </si>
  <si>
    <t xml:space="preserve"> Франција</t>
  </si>
  <si>
    <t xml:space="preserve"> Холандија</t>
  </si>
  <si>
    <t xml:space="preserve"> Хрватска</t>
  </si>
  <si>
    <t xml:space="preserve"> Црна Гора</t>
  </si>
  <si>
    <t xml:space="preserve"> Чешка</t>
  </si>
  <si>
    <t xml:space="preserve"> Швајцарија</t>
  </si>
  <si>
    <t xml:space="preserve"> Шведска</t>
  </si>
  <si>
    <t xml:space="preserve"> Шпанија</t>
  </si>
  <si>
    <t xml:space="preserve"> Други европски земји</t>
  </si>
  <si>
    <t xml:space="preserve"> Јужна Африка</t>
  </si>
  <si>
    <t xml:space="preserve"> Други африкански земји</t>
  </si>
  <si>
    <t xml:space="preserve"> Канада</t>
  </si>
  <si>
    <t xml:space="preserve"> С А Д</t>
  </si>
  <si>
    <t xml:space="preserve"> Други северно-американски земји</t>
  </si>
  <si>
    <t xml:space="preserve"> Бразил</t>
  </si>
  <si>
    <t xml:space="preserve"> Израел</t>
  </si>
  <si>
    <t xml:space="preserve"> Јапонија</t>
  </si>
  <si>
    <t xml:space="preserve"> Кина</t>
  </si>
  <si>
    <t xml:space="preserve"> Кореја, Република</t>
  </si>
  <si>
    <t xml:space="preserve"> Други азиски земји</t>
  </si>
  <si>
    <t xml:space="preserve"> Австралија</t>
  </si>
  <si>
    <t xml:space="preserve"> Нов Зеланд</t>
  </si>
  <si>
    <t xml:space="preserve"> Други земји од Австралија и Океанија</t>
  </si>
  <si>
    <t>Останати не Европски земји</t>
  </si>
  <si>
    <t>Вкупно</t>
  </si>
  <si>
    <t>Пелагониски регион</t>
  </si>
  <si>
    <t>Североисточен регион</t>
  </si>
  <si>
    <t>Југоисточен регион</t>
  </si>
  <si>
    <t>Полошки регион</t>
  </si>
  <si>
    <t>Југозападен регион</t>
  </si>
  <si>
    <t>Вардарски регион</t>
  </si>
  <si>
    <t>Источен регион</t>
  </si>
  <si>
    <t>Скопски регион</t>
  </si>
  <si>
    <t>Скопје</t>
  </si>
  <si>
    <t>Бањски места</t>
  </si>
  <si>
    <t>Планински места</t>
  </si>
  <si>
    <t>Други места</t>
  </si>
  <si>
    <t>Табела 4. Доаѓања на странски туристи по видови места</t>
  </si>
  <si>
    <t xml:space="preserve"> Косово</t>
  </si>
  <si>
    <t>Езерски места</t>
  </si>
  <si>
    <t>Република Северна Македонија</t>
  </si>
  <si>
    <r>
      <t>Извор на податоци:</t>
    </r>
    <r>
      <rPr>
        <b/>
        <sz val="12"/>
        <color rgb="FF0070C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При пресметка на индикаторот користени се официјални податоци од Државен завод за статистика</t>
    </r>
  </si>
  <si>
    <t>Број на туристи</t>
  </si>
  <si>
    <t>Vardar</t>
  </si>
  <si>
    <t>Pelagonia</t>
  </si>
  <si>
    <t>Eastern</t>
  </si>
  <si>
    <t>Southwestern</t>
  </si>
  <si>
    <t>Southeastern</t>
  </si>
  <si>
    <t>Polog</t>
  </si>
  <si>
    <t>Northeastern</t>
  </si>
  <si>
    <t>Skopski</t>
  </si>
  <si>
    <t>Province</t>
  </si>
  <si>
    <t>Странски туристи</t>
  </si>
  <si>
    <t>-</t>
  </si>
  <si>
    <t xml:space="preserve"> </t>
  </si>
  <si>
    <t>Вкупен број на туристи</t>
  </si>
  <si>
    <t>Вкупно странски туристи</t>
  </si>
  <si>
    <t>Вкупен број на туристи- индекс</t>
  </si>
  <si>
    <t>Вкупно странски туристи - индекс</t>
  </si>
  <si>
    <t>Табела 2. Број на странски туристи по земја на припадност</t>
  </si>
  <si>
    <t>Табела 1. Обем и динамика на странски  и вкупен број на туристи</t>
  </si>
  <si>
    <t>Табела 3. Држави кои имаат значителен удел во бројот на странски туристи</t>
  </si>
  <si>
    <t>Табела 5. Доаѓања на странски туристи според статистички региони</t>
  </si>
  <si>
    <t>Табела 6. Број на странски туристи по жител</t>
  </si>
  <si>
    <t>Табела 4. Обем и динамика на странски туристи според статистички регион</t>
  </si>
  <si>
    <t>* ревидирани податоци според пописот од 2021</t>
  </si>
  <si>
    <t>2017*</t>
  </si>
  <si>
    <t>2018*</t>
  </si>
  <si>
    <t>2019*</t>
  </si>
  <si>
    <t>2020*</t>
  </si>
  <si>
    <t>2021*</t>
  </si>
  <si>
    <t>2022*</t>
  </si>
  <si>
    <t>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</si>
</sst>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0.000"/>
    <numFmt numFmtId="167" formatCode="0.0%"/>
    <numFmt numFmtId="168" formatCode="0.000%"/>
  </numFmts>
  <fonts count="20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9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charset val="204"/>
    </font>
    <font>
      <b/>
      <sz val="12"/>
      <color rgb="FF0070C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Verdana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3" fillId="0" borderId="0"/>
    <xf numFmtId="0" fontId="14" fillId="0" borderId="0"/>
    <xf numFmtId="9" fontId="16" fillId="0" borderId="0" applyFont="0" applyFill="0" applyBorder="0" applyAlignment="0" applyProtection="0"/>
    <xf numFmtId="0" fontId="19" fillId="0" borderId="0" applyBorder="0"/>
  </cellStyleXfs>
  <cellXfs count="7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/>
    </xf>
    <xf numFmtId="3" fontId="2" fillId="0" borderId="1" xfId="0" applyNumberFormat="1" applyFont="1" applyBorder="1"/>
    <xf numFmtId="0" fontId="7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vertical="center"/>
    </xf>
    <xf numFmtId="3" fontId="0" fillId="0" borderId="0" xfId="0" applyNumberFormat="1"/>
    <xf numFmtId="0" fontId="10" fillId="0" borderId="0" xfId="0" applyFont="1"/>
    <xf numFmtId="2" fontId="0" fillId="0" borderId="0" xfId="0" applyNumberFormat="1"/>
    <xf numFmtId="0" fontId="15" fillId="0" borderId="0" xfId="0" applyFont="1"/>
    <xf numFmtId="0" fontId="0" fillId="0" borderId="1" xfId="0" applyBorder="1"/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horizontal="right"/>
    </xf>
    <xf numFmtId="165" fontId="6" fillId="0" borderId="0" xfId="0" applyNumberFormat="1" applyFont="1" applyAlignment="1">
      <alignment vertical="center"/>
    </xf>
    <xf numFmtId="164" fontId="0" fillId="0" borderId="0" xfId="0" applyNumberFormat="1"/>
    <xf numFmtId="3" fontId="5" fillId="0" borderId="0" xfId="0" applyNumberFormat="1" applyFont="1"/>
    <xf numFmtId="3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vertical="center" wrapText="1"/>
    </xf>
    <xf numFmtId="166" fontId="6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7" fontId="0" fillId="0" borderId="0" xfId="3" applyNumberFormat="1" applyFont="1"/>
    <xf numFmtId="0" fontId="17" fillId="0" borderId="0" xfId="0" applyFont="1"/>
    <xf numFmtId="0" fontId="0" fillId="0" borderId="5" xfId="0" applyBorder="1"/>
    <xf numFmtId="0" fontId="17" fillId="0" borderId="3" xfId="0" applyFont="1" applyBorder="1"/>
    <xf numFmtId="4" fontId="0" fillId="0" borderId="4" xfId="0" applyNumberFormat="1" applyBorder="1"/>
    <xf numFmtId="0" fontId="17" fillId="0" borderId="7" xfId="0" applyFont="1" applyBorder="1"/>
    <xf numFmtId="0" fontId="5" fillId="0" borderId="6" xfId="0" applyFont="1" applyBorder="1"/>
    <xf numFmtId="165" fontId="5" fillId="0" borderId="0" xfId="0" applyNumberFormat="1" applyFont="1" applyAlignment="1">
      <alignment vertical="center"/>
    </xf>
    <xf numFmtId="9" fontId="0" fillId="0" borderId="0" xfId="3" applyFont="1"/>
    <xf numFmtId="3" fontId="9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3" fontId="9" fillId="2" borderId="4" xfId="0" applyNumberFormat="1" applyFont="1" applyFill="1" applyBorder="1" applyAlignment="1">
      <alignment horizontal="right" vertical="center"/>
    </xf>
    <xf numFmtId="0" fontId="18" fillId="0" borderId="0" xfId="0" applyFont="1"/>
    <xf numFmtId="2" fontId="5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2" fillId="0" borderId="0" xfId="0" applyNumberFormat="1" applyFont="1"/>
    <xf numFmtId="10" fontId="0" fillId="0" borderId="0" xfId="3" applyNumberFormat="1" applyFont="1"/>
    <xf numFmtId="168" fontId="0" fillId="0" borderId="0" xfId="3" applyNumberFormat="1" applyFont="1"/>
    <xf numFmtId="9" fontId="5" fillId="0" borderId="0" xfId="3" applyFont="1" applyAlignment="1">
      <alignment vertical="center"/>
    </xf>
    <xf numFmtId="0" fontId="5" fillId="0" borderId="0" xfId="3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3" fontId="13" fillId="0" borderId="1" xfId="0" applyNumberFormat="1" applyFont="1" applyBorder="1" applyAlignment="1">
      <alignment horizontal="center" vertical="top" wrapText="1"/>
    </xf>
    <xf numFmtId="3" fontId="13" fillId="0" borderId="1" xfId="0" applyNumberFormat="1" applyFont="1" applyBorder="1" applyAlignment="1">
      <alignment horizontal="center" wrapText="1"/>
    </xf>
    <xf numFmtId="1" fontId="0" fillId="0" borderId="0" xfId="0" applyNumberFormat="1"/>
    <xf numFmtId="3" fontId="4" fillId="0" borderId="1" xfId="0" applyNumberFormat="1" applyFont="1" applyBorder="1" applyAlignment="1">
      <alignment horizontal="right" vertical="center"/>
    </xf>
    <xf numFmtId="2" fontId="19" fillId="0" borderId="1" xfId="0" applyNumberFormat="1" applyFont="1" applyBorder="1"/>
    <xf numFmtId="3" fontId="0" fillId="0" borderId="1" xfId="0" applyNumberFormat="1" applyBorder="1"/>
    <xf numFmtId="0" fontId="1" fillId="0" borderId="0" xfId="0" applyFont="1"/>
    <xf numFmtId="2" fontId="17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4" xr:uid="{19C4FFDF-CE72-4003-B56E-1F7FDF1BBD30}"/>
    <cellStyle name="Percent" xfId="3" builtinId="5"/>
    <cellStyle name="Standard 2 2" xfId="2" xr:uid="{00000000-0005-0000-0000-000003000000}"/>
  </cellStyles>
  <dxfs count="6"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mruColors>
      <color rgb="FF4DA159"/>
      <color rgb="FF4E8F00"/>
      <color rgb="FF009051"/>
      <color rgb="FF3B1857"/>
      <color rgb="FF4A1F6A"/>
      <color rgb="FF90E292"/>
      <color rgb="FFF85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47244203182504"/>
          <c:y val="2.1669108428522679E-2"/>
          <c:w val="0.88105649794476815"/>
          <c:h val="0.82486439340067075"/>
        </c:manualLayout>
      </c:layout>
      <c:lineChart>
        <c:grouping val="standard"/>
        <c:varyColors val="0"/>
        <c:ser>
          <c:idx val="0"/>
          <c:order val="0"/>
          <c:tx>
            <c:strRef>
              <c:f>' вкупен број'!$A$5</c:f>
              <c:strCache>
                <c:ptCount val="1"/>
                <c:pt idx="0">
                  <c:v>Вкупен број на туристи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 вкупен број'!$B$4:$AB$4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 вкупен број'!$B$5:$AB$5</c:f>
              <c:numCache>
                <c:formatCode>#,##0</c:formatCode>
                <c:ptCount val="27"/>
                <c:pt idx="0">
                  <c:v>451871</c:v>
                </c:pt>
                <c:pt idx="1">
                  <c:v>575080</c:v>
                </c:pt>
                <c:pt idx="2">
                  <c:v>549630</c:v>
                </c:pt>
                <c:pt idx="3">
                  <c:v>632523</c:v>
                </c:pt>
                <c:pt idx="4">
                  <c:v>333308</c:v>
                </c:pt>
                <c:pt idx="5">
                  <c:v>441712</c:v>
                </c:pt>
                <c:pt idx="6">
                  <c:v>483151</c:v>
                </c:pt>
                <c:pt idx="7">
                  <c:v>465015</c:v>
                </c:pt>
                <c:pt idx="8">
                  <c:v>509706</c:v>
                </c:pt>
                <c:pt idx="9">
                  <c:v>499473</c:v>
                </c:pt>
                <c:pt idx="10">
                  <c:v>536212</c:v>
                </c:pt>
                <c:pt idx="11">
                  <c:v>605320</c:v>
                </c:pt>
                <c:pt idx="12">
                  <c:v>587770</c:v>
                </c:pt>
                <c:pt idx="13">
                  <c:v>586241</c:v>
                </c:pt>
                <c:pt idx="14">
                  <c:v>647568</c:v>
                </c:pt>
                <c:pt idx="15">
                  <c:v>663633</c:v>
                </c:pt>
                <c:pt idx="16">
                  <c:v>701794</c:v>
                </c:pt>
                <c:pt idx="17">
                  <c:v>735650</c:v>
                </c:pt>
                <c:pt idx="18">
                  <c:v>816843</c:v>
                </c:pt>
                <c:pt idx="19">
                  <c:v>856843</c:v>
                </c:pt>
                <c:pt idx="20">
                  <c:v>998841</c:v>
                </c:pt>
                <c:pt idx="21">
                  <c:v>1126935</c:v>
                </c:pt>
                <c:pt idx="22">
                  <c:v>1184963</c:v>
                </c:pt>
                <c:pt idx="23">
                  <c:v>467514</c:v>
                </c:pt>
                <c:pt idx="24">
                  <c:v>702463</c:v>
                </c:pt>
                <c:pt idx="25">
                  <c:v>969277</c:v>
                </c:pt>
                <c:pt idx="26">
                  <c:v>1168730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F7-A646-9E57-A1510923B51B}"/>
            </c:ext>
          </c:extLst>
        </c:ser>
        <c:ser>
          <c:idx val="1"/>
          <c:order val="1"/>
          <c:tx>
            <c:strRef>
              <c:f>' вкупен број'!$A$7</c:f>
              <c:strCache>
                <c:ptCount val="1"/>
                <c:pt idx="0">
                  <c:v>Вкупно странски туристи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 вкупен број'!$B$4:$AB$4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 вкупен број'!$B$7:$AB$7</c:f>
              <c:numCache>
                <c:formatCode>#,##0</c:formatCode>
                <c:ptCount val="27"/>
                <c:pt idx="0">
                  <c:v>121337</c:v>
                </c:pt>
                <c:pt idx="1">
                  <c:v>156670</c:v>
                </c:pt>
                <c:pt idx="2">
                  <c:v>180788</c:v>
                </c:pt>
                <c:pt idx="3">
                  <c:v>224016</c:v>
                </c:pt>
                <c:pt idx="4">
                  <c:v>98946</c:v>
                </c:pt>
                <c:pt idx="5">
                  <c:v>122861</c:v>
                </c:pt>
                <c:pt idx="6">
                  <c:v>157692</c:v>
                </c:pt>
                <c:pt idx="7">
                  <c:v>165306</c:v>
                </c:pt>
                <c:pt idx="8">
                  <c:v>197216</c:v>
                </c:pt>
                <c:pt idx="9">
                  <c:v>202357</c:v>
                </c:pt>
                <c:pt idx="10">
                  <c:v>230080</c:v>
                </c:pt>
                <c:pt idx="11">
                  <c:v>254957</c:v>
                </c:pt>
                <c:pt idx="12">
                  <c:v>259204</c:v>
                </c:pt>
                <c:pt idx="13">
                  <c:v>261696</c:v>
                </c:pt>
                <c:pt idx="14">
                  <c:v>327471</c:v>
                </c:pt>
                <c:pt idx="15">
                  <c:v>351359</c:v>
                </c:pt>
                <c:pt idx="16">
                  <c:v>399680</c:v>
                </c:pt>
                <c:pt idx="17">
                  <c:v>425314</c:v>
                </c:pt>
                <c:pt idx="18">
                  <c:v>485530</c:v>
                </c:pt>
                <c:pt idx="19">
                  <c:v>510484</c:v>
                </c:pt>
                <c:pt idx="20">
                  <c:v>630594</c:v>
                </c:pt>
                <c:pt idx="21">
                  <c:v>707345</c:v>
                </c:pt>
                <c:pt idx="22">
                  <c:v>757593</c:v>
                </c:pt>
                <c:pt idx="23">
                  <c:v>118206</c:v>
                </c:pt>
                <c:pt idx="24">
                  <c:v>293963</c:v>
                </c:pt>
                <c:pt idx="25">
                  <c:v>537436</c:v>
                </c:pt>
                <c:pt idx="26">
                  <c:v>734139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B8-46D3-87F0-3762E4038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866432"/>
        <c:axId val="240867968"/>
      </c:lineChart>
      <c:catAx>
        <c:axId val="24086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40867968"/>
        <c:crosses val="autoZero"/>
        <c:auto val="1"/>
        <c:lblAlgn val="ctr"/>
        <c:lblOffset val="100"/>
        <c:noMultiLvlLbl val="0"/>
      </c:catAx>
      <c:valAx>
        <c:axId val="24086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 туристи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7760541699525036E-3"/>
              <c:y val="0.181255731319564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4086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778870390379769E-3"/>
          <c:y val="3.8511850120741181E-2"/>
          <c:w val="0.94728352480166333"/>
          <c:h val="0.89898847442601937"/>
        </c:manualLayout>
      </c:layout>
      <c:pie3DChart>
        <c:varyColors val="1"/>
        <c:ser>
          <c:idx val="0"/>
          <c:order val="0"/>
          <c:tx>
            <c:strRef>
              <c:f>'по видови места'!$W$4</c:f>
              <c:strCache>
                <c:ptCount val="1"/>
                <c:pt idx="0">
                  <c:v>Вкупно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120-6A4E-9482-6508FDB67C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120-6A4E-9482-6508FDB67C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120-6A4E-9482-6508FDB67C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120-6A4E-9482-6508FDB67C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120-6A4E-9482-6508FDB67CE2}"/>
              </c:ext>
            </c:extLst>
          </c:dPt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20-6A4E-9482-6508FDB67CE2}"/>
                </c:ext>
              </c:extLst>
            </c:dLbl>
            <c:dLbl>
              <c:idx val="1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20-6A4E-9482-6508FDB67CE2}"/>
                </c:ext>
              </c:extLst>
            </c:dLbl>
            <c:dLbl>
              <c:idx val="2"/>
              <c:layout>
                <c:manualLayout>
                  <c:x val="-0.10943123722905414"/>
                  <c:y val="2.398800222125108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20-6A4E-9482-6508FDB67CE2}"/>
                </c:ext>
              </c:extLst>
            </c:dLbl>
            <c:dLbl>
              <c:idx val="3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20-6A4E-9482-6508FDB67CE2}"/>
                </c:ext>
              </c:extLst>
            </c:dLbl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20-6A4E-9482-6508FDB67C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;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'по видови места'!$A$6:$A$10</c:f>
              <c:strCache>
                <c:ptCount val="5"/>
                <c:pt idx="0">
                  <c:v>Скопје</c:v>
                </c:pt>
                <c:pt idx="1">
                  <c:v>Бањски места</c:v>
                </c:pt>
                <c:pt idx="2">
                  <c:v>Планински места</c:v>
                </c:pt>
                <c:pt idx="3">
                  <c:v>Езерски места</c:v>
                </c:pt>
                <c:pt idx="4">
                  <c:v>Други места</c:v>
                </c:pt>
              </c:strCache>
            </c:strRef>
          </c:cat>
          <c:val>
            <c:numRef>
              <c:f>'по видови места'!$W$6:$W$10</c:f>
              <c:numCache>
                <c:formatCode>#,##0</c:formatCode>
                <c:ptCount val="5"/>
                <c:pt idx="0">
                  <c:v>3393337</c:v>
                </c:pt>
                <c:pt idx="1">
                  <c:v>81940</c:v>
                </c:pt>
                <c:pt idx="2">
                  <c:v>276555</c:v>
                </c:pt>
                <c:pt idx="3">
                  <c:v>2750512</c:v>
                </c:pt>
                <c:pt idx="4">
                  <c:v>1525278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20-6A4E-9482-6508FDB67CE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4120-6A4E-9482-6508FDB67C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E-4120-6A4E-9482-6508FDB67C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4120-6A4E-9482-6508FDB67C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4120-6A4E-9482-6508FDB67C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4-4120-6A4E-9482-6508FDB67CE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120-6A4E-9482-6508FDB67CE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120-6A4E-9482-6508FDB67CE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120-6A4E-9482-6508FDB67CE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120-6A4E-9482-6508FDB67CE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120-6A4E-9482-6508FDB67CE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'по видови места'!$A$6:$A$10</c:f>
              <c:strCache>
                <c:ptCount val="5"/>
                <c:pt idx="0">
                  <c:v>Скопје</c:v>
                </c:pt>
                <c:pt idx="1">
                  <c:v>Бањски места</c:v>
                </c:pt>
                <c:pt idx="2">
                  <c:v>Планински места</c:v>
                </c:pt>
                <c:pt idx="3">
                  <c:v>Езерски места</c:v>
                </c:pt>
                <c:pt idx="4">
                  <c:v>Други места</c:v>
                </c:pt>
              </c:strCache>
            </c:strRef>
          </c:cat>
          <c:val>
            <c:numRef>
              <c:f>[1]ES368M16!$C$7:$C$11</c:f>
              <c:numCache>
                <c:formatCode>General</c:formatCode>
                <c:ptCount val="5"/>
                <c:pt idx="0">
                  <c:v>272373</c:v>
                </c:pt>
                <c:pt idx="1">
                  <c:v>3962</c:v>
                </c:pt>
                <c:pt idx="2">
                  <c:v>17845</c:v>
                </c:pt>
                <c:pt idx="3">
                  <c:v>214266</c:v>
                </c:pt>
                <c:pt idx="4">
                  <c:v>122148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120-6A4E-9482-6508FDB67CE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mk-MK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720330091648571E-2"/>
          <c:y val="3.5727228111830059E-2"/>
          <c:w val="0.90458276195481524"/>
          <c:h val="0.5320878807294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вкупен број'!$AC$4</c:f>
              <c:strCache>
                <c:ptCount val="1"/>
                <c:pt idx="0">
                  <c:v>Вкупно 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 вкупен број'!$A$13:$A$70</c:f>
              <c:strCache>
                <c:ptCount val="58"/>
                <c:pt idx="0">
                  <c:v> Австрија</c:v>
                </c:pt>
                <c:pt idx="1">
                  <c:v> Албанија</c:v>
                </c:pt>
                <c:pt idx="2">
                  <c:v> Белгија</c:v>
                </c:pt>
                <c:pt idx="3">
                  <c:v> Белорусија</c:v>
                </c:pt>
                <c:pt idx="4">
                  <c:v> Босна и Херцеговина</c:v>
                </c:pt>
                <c:pt idx="5">
                  <c:v> Бугарија</c:v>
                </c:pt>
                <c:pt idx="6">
                  <c:v> Велика Британија</c:v>
                </c:pt>
                <c:pt idx="7">
                  <c:v> Германија</c:v>
                </c:pt>
                <c:pt idx="8">
                  <c:v> Грција</c:v>
                </c:pt>
                <c:pt idx="9">
                  <c:v> Данска</c:v>
                </c:pt>
                <c:pt idx="10">
                  <c:v> Естонија</c:v>
                </c:pt>
                <c:pt idx="11">
                  <c:v> Ирска</c:v>
                </c:pt>
                <c:pt idx="12">
                  <c:v> Исланд</c:v>
                </c:pt>
                <c:pt idx="13">
                  <c:v> Италија</c:v>
                </c:pt>
                <c:pt idx="14">
                  <c:v> Кипар</c:v>
                </c:pt>
                <c:pt idx="15">
                  <c:v> Косово</c:v>
                </c:pt>
                <c:pt idx="16">
                  <c:v> Латвија</c:v>
                </c:pt>
                <c:pt idx="17">
                  <c:v> Литванија</c:v>
                </c:pt>
                <c:pt idx="18">
                  <c:v> Луксембург</c:v>
                </c:pt>
                <c:pt idx="19">
                  <c:v> Малта</c:v>
                </c:pt>
                <c:pt idx="20">
                  <c:v> Норвешка</c:v>
                </c:pt>
                <c:pt idx="21">
                  <c:v> Полска</c:v>
                </c:pt>
                <c:pt idx="22">
                  <c:v> Португалија</c:v>
                </c:pt>
                <c:pt idx="23">
                  <c:v> Романија</c:v>
                </c:pt>
                <c:pt idx="24">
                  <c:v> Руска Федерација</c:v>
                </c:pt>
                <c:pt idx="25">
                  <c:v> Словачка</c:v>
                </c:pt>
                <c:pt idx="26">
                  <c:v> Словенија</c:v>
                </c:pt>
                <c:pt idx="27">
                  <c:v>Србија и Црна Гора</c:v>
                </c:pt>
                <c:pt idx="28">
                  <c:v> Србија</c:v>
                </c:pt>
                <c:pt idx="29">
                  <c:v> Турција</c:v>
                </c:pt>
                <c:pt idx="30">
                  <c:v> Украина</c:v>
                </c:pt>
                <c:pt idx="31">
                  <c:v> Унгарија</c:v>
                </c:pt>
                <c:pt idx="32">
                  <c:v> Финска</c:v>
                </c:pt>
                <c:pt idx="33">
                  <c:v> Франција</c:v>
                </c:pt>
                <c:pt idx="34">
                  <c:v> Холандија</c:v>
                </c:pt>
                <c:pt idx="35">
                  <c:v> Хрватска</c:v>
                </c:pt>
                <c:pt idx="36">
                  <c:v> Црна Гора</c:v>
                </c:pt>
                <c:pt idx="37">
                  <c:v> Чешка</c:v>
                </c:pt>
                <c:pt idx="38">
                  <c:v> Швајцарија</c:v>
                </c:pt>
                <c:pt idx="39">
                  <c:v> Шведска</c:v>
                </c:pt>
                <c:pt idx="40">
                  <c:v> Шпанија</c:v>
                </c:pt>
                <c:pt idx="41">
                  <c:v> Други европски земји</c:v>
                </c:pt>
                <c:pt idx="42">
                  <c:v> Јужна Африка</c:v>
                </c:pt>
                <c:pt idx="43">
                  <c:v> Други африкански земји</c:v>
                </c:pt>
                <c:pt idx="44">
                  <c:v> Канада</c:v>
                </c:pt>
                <c:pt idx="45">
                  <c:v> С А Д</c:v>
                </c:pt>
                <c:pt idx="46">
                  <c:v> Други северно-американски земји</c:v>
                </c:pt>
                <c:pt idx="47">
                  <c:v> Бразил</c:v>
                </c:pt>
                <c:pt idx="48">
                  <c:v>Други земји од Јужна и Средна Америка</c:v>
                </c:pt>
                <c:pt idx="49">
                  <c:v> Израел</c:v>
                </c:pt>
                <c:pt idx="50">
                  <c:v> Јапонија</c:v>
                </c:pt>
                <c:pt idx="51">
                  <c:v> Кина</c:v>
                </c:pt>
                <c:pt idx="52">
                  <c:v> Кореја, Република</c:v>
                </c:pt>
                <c:pt idx="53">
                  <c:v> Други азиски земји</c:v>
                </c:pt>
                <c:pt idx="54">
                  <c:v> Австралија</c:v>
                </c:pt>
                <c:pt idx="55">
                  <c:v> Нов Зеланд</c:v>
                </c:pt>
                <c:pt idx="56">
                  <c:v> Други земји од Австралија и Океанија</c:v>
                </c:pt>
                <c:pt idx="57">
                  <c:v>Останати не Европски земји</c:v>
                </c:pt>
              </c:strCache>
            </c:strRef>
          </c:cat>
          <c:val>
            <c:numRef>
              <c:f>' вкупен број'!$AC$13:$AC$70</c:f>
              <c:numCache>
                <c:formatCode>#,##0</c:formatCode>
                <c:ptCount val="58"/>
                <c:pt idx="0">
                  <c:v>142828</c:v>
                </c:pt>
                <c:pt idx="1">
                  <c:v>455820</c:v>
                </c:pt>
                <c:pt idx="2">
                  <c:v>91921</c:v>
                </c:pt>
                <c:pt idx="3">
                  <c:v>8343</c:v>
                </c:pt>
                <c:pt idx="4">
                  <c:v>123497</c:v>
                </c:pt>
                <c:pt idx="5">
                  <c:v>643148</c:v>
                </c:pt>
                <c:pt idx="6">
                  <c:v>186211</c:v>
                </c:pt>
                <c:pt idx="7">
                  <c:v>365957</c:v>
                </c:pt>
                <c:pt idx="8">
                  <c:v>795852</c:v>
                </c:pt>
                <c:pt idx="9">
                  <c:v>57782</c:v>
                </c:pt>
                <c:pt idx="10">
                  <c:v>8899</c:v>
                </c:pt>
                <c:pt idx="11">
                  <c:v>22846</c:v>
                </c:pt>
                <c:pt idx="12">
                  <c:v>5032</c:v>
                </c:pt>
                <c:pt idx="13">
                  <c:v>186818</c:v>
                </c:pt>
                <c:pt idx="14">
                  <c:v>10245</c:v>
                </c:pt>
                <c:pt idx="15">
                  <c:v>220595</c:v>
                </c:pt>
                <c:pt idx="16">
                  <c:v>7710</c:v>
                </c:pt>
                <c:pt idx="17">
                  <c:v>9852</c:v>
                </c:pt>
                <c:pt idx="18">
                  <c:v>2536</c:v>
                </c:pt>
                <c:pt idx="19">
                  <c:v>9050</c:v>
                </c:pt>
                <c:pt idx="20">
                  <c:v>52365</c:v>
                </c:pt>
                <c:pt idx="21">
                  <c:v>264243</c:v>
                </c:pt>
                <c:pt idx="22">
                  <c:v>21258</c:v>
                </c:pt>
                <c:pt idx="23">
                  <c:v>169353</c:v>
                </c:pt>
                <c:pt idx="24">
                  <c:v>86034</c:v>
                </c:pt>
                <c:pt idx="25">
                  <c:v>38481</c:v>
                </c:pt>
                <c:pt idx="26">
                  <c:v>266664</c:v>
                </c:pt>
                <c:pt idx="27">
                  <c:v>345839</c:v>
                </c:pt>
                <c:pt idx="28">
                  <c:v>725461</c:v>
                </c:pt>
                <c:pt idx="29">
                  <c:v>1206804</c:v>
                </c:pt>
                <c:pt idx="30">
                  <c:v>73175</c:v>
                </c:pt>
                <c:pt idx="31">
                  <c:v>92031</c:v>
                </c:pt>
                <c:pt idx="32">
                  <c:v>38455</c:v>
                </c:pt>
                <c:pt idx="33">
                  <c:v>131618</c:v>
                </c:pt>
                <c:pt idx="34">
                  <c:v>350656</c:v>
                </c:pt>
                <c:pt idx="35">
                  <c:v>301538</c:v>
                </c:pt>
                <c:pt idx="36">
                  <c:v>73343</c:v>
                </c:pt>
                <c:pt idx="37">
                  <c:v>68526</c:v>
                </c:pt>
                <c:pt idx="38">
                  <c:v>89947</c:v>
                </c:pt>
                <c:pt idx="39">
                  <c:v>104248</c:v>
                </c:pt>
                <c:pt idx="40">
                  <c:v>72889</c:v>
                </c:pt>
                <c:pt idx="41">
                  <c:v>88700</c:v>
                </c:pt>
                <c:pt idx="42">
                  <c:v>2205</c:v>
                </c:pt>
                <c:pt idx="43">
                  <c:v>9999</c:v>
                </c:pt>
                <c:pt idx="44">
                  <c:v>42861</c:v>
                </c:pt>
                <c:pt idx="45">
                  <c:v>285081</c:v>
                </c:pt>
                <c:pt idx="46">
                  <c:v>6919</c:v>
                </c:pt>
                <c:pt idx="47">
                  <c:v>9354</c:v>
                </c:pt>
                <c:pt idx="48">
                  <c:v>17963</c:v>
                </c:pt>
                <c:pt idx="49">
                  <c:v>96375</c:v>
                </c:pt>
                <c:pt idx="50">
                  <c:v>45007</c:v>
                </c:pt>
                <c:pt idx="51">
                  <c:v>70366</c:v>
                </c:pt>
                <c:pt idx="52">
                  <c:v>26640</c:v>
                </c:pt>
                <c:pt idx="53">
                  <c:v>120054</c:v>
                </c:pt>
                <c:pt idx="54">
                  <c:v>98759</c:v>
                </c:pt>
                <c:pt idx="55">
                  <c:v>7403</c:v>
                </c:pt>
                <c:pt idx="56">
                  <c:v>10319</c:v>
                </c:pt>
                <c:pt idx="57">
                  <c:v>46365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9-5941-9E43-D60CBC0D5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40905216"/>
        <c:axId val="260276992"/>
      </c:barChart>
      <c:catAx>
        <c:axId val="24090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276992"/>
        <c:crosses val="autoZero"/>
        <c:auto val="1"/>
        <c:lblAlgn val="ctr"/>
        <c:lblOffset val="100"/>
        <c:noMultiLvlLbl val="0"/>
      </c:catAx>
      <c:valAx>
        <c:axId val="2602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Вкупен број на странски туристи</a:t>
                </a:r>
              </a:p>
            </c:rich>
          </c:tx>
          <c:layout>
            <c:manualLayout>
              <c:xMode val="edge"/>
              <c:yMode val="edge"/>
              <c:x val="9.9613644167121113E-3"/>
              <c:y val="0.109877466093019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4090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39661960104671E-2"/>
          <c:y val="2.1669108428522679E-2"/>
          <c:w val="0.91048950524575811"/>
          <c:h val="0.82486439340067075"/>
        </c:manualLayout>
      </c:layout>
      <c:lineChart>
        <c:grouping val="standard"/>
        <c:varyColors val="0"/>
        <c:ser>
          <c:idx val="0"/>
          <c:order val="0"/>
          <c:tx>
            <c:strRef>
              <c:f>' вкупен број'!$A$6</c:f>
              <c:strCache>
                <c:ptCount val="1"/>
                <c:pt idx="0">
                  <c:v>Вкупен број на туристи- индекс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 вкупен број'!$B$4:$AB$4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 вкупен број'!$B$6:$AB$6</c:f>
              <c:numCache>
                <c:formatCode>#,##0</c:formatCode>
                <c:ptCount val="27"/>
                <c:pt idx="0">
                  <c:v>102.29991487666172</c:v>
                </c:pt>
                <c:pt idx="1">
                  <c:v>130.19342920273843</c:v>
                </c:pt>
                <c:pt idx="2">
                  <c:v>124.43175643858442</c:v>
                </c:pt>
                <c:pt idx="3">
                  <c:v>143.19805665229833</c:v>
                </c:pt>
                <c:pt idx="4">
                  <c:v>75.458217118846676</c:v>
                </c:pt>
                <c:pt idx="5">
                  <c:v>100</c:v>
                </c:pt>
                <c:pt idx="6">
                  <c:v>109.38145216792843</c:v>
                </c:pt>
                <c:pt idx="7">
                  <c:v>105.27560944687941</c:v>
                </c:pt>
                <c:pt idx="8">
                  <c:v>115.39328793421959</c:v>
                </c:pt>
                <c:pt idx="9">
                  <c:v>113.07662006012968</c:v>
                </c:pt>
                <c:pt idx="10">
                  <c:v>121.39403049951099</c:v>
                </c:pt>
                <c:pt idx="11">
                  <c:v>137.03951896258195</c:v>
                </c:pt>
                <c:pt idx="12">
                  <c:v>133.06634186981563</c:v>
                </c:pt>
                <c:pt idx="13">
                  <c:v>132.72018872025211</c:v>
                </c:pt>
                <c:pt idx="14">
                  <c:v>146.60412214293476</c:v>
                </c:pt>
                <c:pt idx="15">
                  <c:v>150.24110732785164</c:v>
                </c:pt>
                <c:pt idx="16">
                  <c:v>158.88044698808272</c:v>
                </c:pt>
                <c:pt idx="17">
                  <c:v>166.54516970333611</c:v>
                </c:pt>
                <c:pt idx="18">
                  <c:v>184.92660375991596</c:v>
                </c:pt>
                <c:pt idx="19">
                  <c:v>193.98227804542327</c:v>
                </c:pt>
                <c:pt idx="20">
                  <c:v>226.1294689752599</c:v>
                </c:pt>
                <c:pt idx="21">
                  <c:v>255.12890752345419</c:v>
                </c:pt>
                <c:pt idx="22">
                  <c:v>268.26597420943961</c:v>
                </c:pt>
                <c:pt idx="23">
                  <c:v>105.84136269786649</c:v>
                </c:pt>
                <c:pt idx="24">
                  <c:v>159.03190314050784</c:v>
                </c:pt>
                <c:pt idx="25">
                  <c:v>219.43642011084145</c:v>
                </c:pt>
                <c:pt idx="26">
                  <c:v>264.59095519252361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4F-4E57-98DD-EAFE4002F629}"/>
            </c:ext>
          </c:extLst>
        </c:ser>
        <c:ser>
          <c:idx val="1"/>
          <c:order val="1"/>
          <c:tx>
            <c:strRef>
              <c:f>' вкупен број'!$A$8</c:f>
              <c:strCache>
                <c:ptCount val="1"/>
                <c:pt idx="0">
                  <c:v>Вкупно странски туристи - индекс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 вкупен број'!$B$4:$AB$4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 вкупен број'!$B$8:$AB$8</c:f>
              <c:numCache>
                <c:formatCode>#,##0</c:formatCode>
                <c:ptCount val="27"/>
                <c:pt idx="0">
                  <c:v>98.759573827333327</c:v>
                </c:pt>
                <c:pt idx="1">
                  <c:v>127.5180895483514</c:v>
                </c:pt>
                <c:pt idx="2">
                  <c:v>147.14840348035585</c:v>
                </c:pt>
                <c:pt idx="3">
                  <c:v>182.33288024678296</c:v>
                </c:pt>
                <c:pt idx="4">
                  <c:v>80.534913438764136</c:v>
                </c:pt>
                <c:pt idx="5">
                  <c:v>100</c:v>
                </c:pt>
                <c:pt idx="6">
                  <c:v>128.34992389773811</c:v>
                </c:pt>
                <c:pt idx="7">
                  <c:v>134.54717119346253</c:v>
                </c:pt>
                <c:pt idx="8">
                  <c:v>160.5196115935895</c:v>
                </c:pt>
                <c:pt idx="9">
                  <c:v>164.70401510650248</c:v>
                </c:pt>
                <c:pt idx="10">
                  <c:v>187.26853924353537</c:v>
                </c:pt>
                <c:pt idx="11">
                  <c:v>207.51662447806871</c:v>
                </c:pt>
                <c:pt idx="12">
                  <c:v>210.97337641725201</c:v>
                </c:pt>
                <c:pt idx="13">
                  <c:v>213.00168483082507</c:v>
                </c:pt>
                <c:pt idx="14">
                  <c:v>266.53779474365342</c:v>
                </c:pt>
                <c:pt idx="15">
                  <c:v>285.98090525064907</c:v>
                </c:pt>
                <c:pt idx="16">
                  <c:v>325.31071698911779</c:v>
                </c:pt>
                <c:pt idx="17">
                  <c:v>346.17494567031036</c:v>
                </c:pt>
                <c:pt idx="18">
                  <c:v>395.18643019347064</c:v>
                </c:pt>
                <c:pt idx="19">
                  <c:v>415.49718787898524</c:v>
                </c:pt>
                <c:pt idx="20">
                  <c:v>513.2580721302935</c:v>
                </c:pt>
                <c:pt idx="21">
                  <c:v>575.72785505571335</c:v>
                </c:pt>
                <c:pt idx="22">
                  <c:v>616.62610592458145</c:v>
                </c:pt>
                <c:pt idx="23">
                  <c:v>96.21116546340987</c:v>
                </c:pt>
                <c:pt idx="24">
                  <c:v>239.26469750368304</c:v>
                </c:pt>
                <c:pt idx="25">
                  <c:v>437.43417357827138</c:v>
                </c:pt>
                <c:pt idx="26">
                  <c:v>597.53624014129787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4F-4E57-98DD-EAFE4002F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866432"/>
        <c:axId val="240867968"/>
      </c:lineChart>
      <c:catAx>
        <c:axId val="24086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40867968"/>
        <c:crosses val="autoZero"/>
        <c:auto val="1"/>
        <c:lblAlgn val="ctr"/>
        <c:lblOffset val="100"/>
        <c:noMultiLvlLbl val="0"/>
      </c:catAx>
      <c:valAx>
        <c:axId val="24086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индекс</a:t>
                </a:r>
              </a:p>
            </c:rich>
          </c:tx>
          <c:layout>
            <c:manualLayout>
              <c:xMode val="edge"/>
              <c:yMode val="edge"/>
              <c:x val="8.7760593421865093E-3"/>
              <c:y val="0.347181575452940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4086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47244203182504"/>
          <c:y val="2.1669108428522679E-2"/>
          <c:w val="0.88105649794476815"/>
          <c:h val="0.82486439340067075"/>
        </c:manualLayout>
      </c:layout>
      <c:lineChart>
        <c:grouping val="standard"/>
        <c:varyColors val="0"/>
        <c:ser>
          <c:idx val="1"/>
          <c:order val="0"/>
          <c:tx>
            <c:strRef>
              <c:f>' вкупен број'!$A$7</c:f>
              <c:strCache>
                <c:ptCount val="1"/>
                <c:pt idx="0">
                  <c:v>Вкупно странски туристи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 вкупен број'!$B$4:$AB$4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 вкупен број'!$B$7:$AB$7</c:f>
              <c:numCache>
                <c:formatCode>#,##0</c:formatCode>
                <c:ptCount val="27"/>
                <c:pt idx="0">
                  <c:v>121337</c:v>
                </c:pt>
                <c:pt idx="1">
                  <c:v>156670</c:v>
                </c:pt>
                <c:pt idx="2">
                  <c:v>180788</c:v>
                </c:pt>
                <c:pt idx="3">
                  <c:v>224016</c:v>
                </c:pt>
                <c:pt idx="4">
                  <c:v>98946</c:v>
                </c:pt>
                <c:pt idx="5">
                  <c:v>122861</c:v>
                </c:pt>
                <c:pt idx="6">
                  <c:v>157692</c:v>
                </c:pt>
                <c:pt idx="7">
                  <c:v>165306</c:v>
                </c:pt>
                <c:pt idx="8">
                  <c:v>197216</c:v>
                </c:pt>
                <c:pt idx="9">
                  <c:v>202357</c:v>
                </c:pt>
                <c:pt idx="10">
                  <c:v>230080</c:v>
                </c:pt>
                <c:pt idx="11">
                  <c:v>254957</c:v>
                </c:pt>
                <c:pt idx="12">
                  <c:v>259204</c:v>
                </c:pt>
                <c:pt idx="13">
                  <c:v>261696</c:v>
                </c:pt>
                <c:pt idx="14">
                  <c:v>327471</c:v>
                </c:pt>
                <c:pt idx="15">
                  <c:v>351359</c:v>
                </c:pt>
                <c:pt idx="16">
                  <c:v>399680</c:v>
                </c:pt>
                <c:pt idx="17">
                  <c:v>425314</c:v>
                </c:pt>
                <c:pt idx="18">
                  <c:v>485530</c:v>
                </c:pt>
                <c:pt idx="19">
                  <c:v>510484</c:v>
                </c:pt>
                <c:pt idx="20">
                  <c:v>630594</c:v>
                </c:pt>
                <c:pt idx="21">
                  <c:v>707345</c:v>
                </c:pt>
                <c:pt idx="22">
                  <c:v>757593</c:v>
                </c:pt>
                <c:pt idx="23">
                  <c:v>118206</c:v>
                </c:pt>
                <c:pt idx="24">
                  <c:v>293963</c:v>
                </c:pt>
                <c:pt idx="25">
                  <c:v>537436</c:v>
                </c:pt>
                <c:pt idx="26">
                  <c:v>734139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B8-40D2-85D4-308282082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866432"/>
        <c:axId val="240867968"/>
      </c:lineChart>
      <c:catAx>
        <c:axId val="24086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40867968"/>
        <c:crosses val="autoZero"/>
        <c:auto val="1"/>
        <c:lblAlgn val="ctr"/>
        <c:lblOffset val="100"/>
        <c:noMultiLvlLbl val="0"/>
      </c:catAx>
      <c:valAx>
        <c:axId val="24086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 туристи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7760541699525036E-3"/>
              <c:y val="0.181255731319564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4086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58933007705573E-2"/>
          <c:y val="5.5603377033790181E-2"/>
          <c:w val="0.88581666596488273"/>
          <c:h val="0.661846031154823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'значителен удел по земја'!$B$6:$B$25</c:f>
              <c:strCache>
                <c:ptCount val="20"/>
                <c:pt idx="0">
                  <c:v> Турција</c:v>
                </c:pt>
                <c:pt idx="1">
                  <c:v> Србија</c:v>
                </c:pt>
                <c:pt idx="2">
                  <c:v> Грција</c:v>
                </c:pt>
                <c:pt idx="3">
                  <c:v> Германија</c:v>
                </c:pt>
                <c:pt idx="4">
                  <c:v> Полска</c:v>
                </c:pt>
                <c:pt idx="5">
                  <c:v> Бугарија</c:v>
                </c:pt>
                <c:pt idx="6">
                  <c:v> Холандија</c:v>
                </c:pt>
                <c:pt idx="7">
                  <c:v> Хрватска</c:v>
                </c:pt>
                <c:pt idx="8">
                  <c:v> Романија</c:v>
                </c:pt>
                <c:pt idx="9">
                  <c:v> С А Д</c:v>
                </c:pt>
                <c:pt idx="10">
                  <c:v> Косово</c:v>
                </c:pt>
                <c:pt idx="11">
                  <c:v> Албанија</c:v>
                </c:pt>
                <c:pt idx="12">
                  <c:v> Велика Британија</c:v>
                </c:pt>
                <c:pt idx="13">
                  <c:v> Словенија</c:v>
                </c:pt>
                <c:pt idx="14">
                  <c:v> Италија</c:v>
                </c:pt>
                <c:pt idx="15">
                  <c:v> Други азиски земји</c:v>
                </c:pt>
                <c:pt idx="16">
                  <c:v> Австрија</c:v>
                </c:pt>
                <c:pt idx="17">
                  <c:v> Шпанија</c:v>
                </c:pt>
                <c:pt idx="18">
                  <c:v> Шведска</c:v>
                </c:pt>
                <c:pt idx="19">
                  <c:v> Босна и Херцеговина</c:v>
                </c:pt>
              </c:strCache>
            </c:strRef>
          </c:cat>
          <c:val>
            <c:numRef>
              <c:f>'значителен удел по земја'!$C$6:$C$25</c:f>
              <c:numCache>
                <c:formatCode>#,##0</c:formatCode>
                <c:ptCount val="20"/>
                <c:pt idx="0">
                  <c:v>195448</c:v>
                </c:pt>
                <c:pt idx="1">
                  <c:v>71030</c:v>
                </c:pt>
                <c:pt idx="2">
                  <c:v>39971</c:v>
                </c:pt>
                <c:pt idx="3">
                  <c:v>35004</c:v>
                </c:pt>
                <c:pt idx="4">
                  <c:v>25760</c:v>
                </c:pt>
                <c:pt idx="5">
                  <c:v>24676</c:v>
                </c:pt>
                <c:pt idx="6">
                  <c:v>23829</c:v>
                </c:pt>
                <c:pt idx="7">
                  <c:v>22908</c:v>
                </c:pt>
                <c:pt idx="8">
                  <c:v>21633</c:v>
                </c:pt>
                <c:pt idx="9">
                  <c:v>21522</c:v>
                </c:pt>
                <c:pt idx="10">
                  <c:v>20259</c:v>
                </c:pt>
                <c:pt idx="11">
                  <c:v>18772</c:v>
                </c:pt>
                <c:pt idx="12">
                  <c:v>14534</c:v>
                </c:pt>
                <c:pt idx="13">
                  <c:v>14267</c:v>
                </c:pt>
                <c:pt idx="14">
                  <c:v>13253</c:v>
                </c:pt>
                <c:pt idx="15">
                  <c:v>13143</c:v>
                </c:pt>
                <c:pt idx="16">
                  <c:v>10109</c:v>
                </c:pt>
                <c:pt idx="17">
                  <c:v>10006</c:v>
                </c:pt>
                <c:pt idx="18">
                  <c:v>9947</c:v>
                </c:pt>
                <c:pt idx="19">
                  <c:v>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E-472A-84E1-E6D2214B13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60854528"/>
        <c:axId val="260857216"/>
      </c:barChart>
      <c:catAx>
        <c:axId val="260854528"/>
        <c:scaling>
          <c:orientation val="minMax"/>
        </c:scaling>
        <c:delete val="0"/>
        <c:axPos val="b"/>
        <c:numFmt formatCode="#,##0.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85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85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Вкупен број на странски туристи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64013409214937E-2"/>
              <c:y val="0.212460298523290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85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 alignWithMargins="0"/>
    <c:pageMargins b="1" l="0.75000000000000033" r="0.75000000000000033" t="1" header="0.5" footer="0.5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'регионална дистрибуција'!$Z$18</c:f>
              <c:strCache>
                <c:ptCount val="1"/>
                <c:pt idx="0">
                  <c:v>Вкупно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'регионална дистрибуција'!$A$20:$A$27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'регионална дистрибуција'!$Z$20:$Z$27</c:f>
              <c:numCache>
                <c:formatCode>#,##0</c:formatCode>
                <c:ptCount val="8"/>
                <c:pt idx="0">
                  <c:v>224034</c:v>
                </c:pt>
                <c:pt idx="1">
                  <c:v>143601</c:v>
                </c:pt>
                <c:pt idx="2">
                  <c:v>2735354</c:v>
                </c:pt>
                <c:pt idx="3">
                  <c:v>778671</c:v>
                </c:pt>
                <c:pt idx="4">
                  <c:v>378356</c:v>
                </c:pt>
                <c:pt idx="5">
                  <c:v>313464</c:v>
                </c:pt>
                <c:pt idx="6">
                  <c:v>93694</c:v>
                </c:pt>
                <c:pt idx="7">
                  <c:v>3786271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C-3F49-B6F8-3F7C6E986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60451712"/>
        <c:axId val="260495616"/>
      </c:barChart>
      <c:catAx>
        <c:axId val="26045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495616"/>
        <c:crosses val="autoZero"/>
        <c:auto val="1"/>
        <c:lblAlgn val="ctr"/>
        <c:lblOffset val="100"/>
        <c:noMultiLvlLbl val="0"/>
      </c:catAx>
      <c:valAx>
        <c:axId val="26049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странски туристи</a:t>
                </a:r>
              </a:p>
            </c:rich>
          </c:tx>
          <c:layout>
            <c:manualLayout>
              <c:xMode val="edge"/>
              <c:yMode val="edge"/>
              <c:x val="5.4108679935499625E-3"/>
              <c:y val="0.247475505726995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451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'регионална дистрибуција'!$A$56</c:f>
              <c:strCache>
                <c:ptCount val="1"/>
                <c:pt idx="0">
                  <c:v>Република Северна Македонија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'регионална дистрибуција'!$B$55:$S$55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2017*</c:v>
                </c:pt>
                <c:pt idx="12">
                  <c:v>2018*</c:v>
                </c:pt>
                <c:pt idx="13">
                  <c:v>2019*</c:v>
                </c:pt>
                <c:pt idx="14">
                  <c:v>2020*</c:v>
                </c:pt>
                <c:pt idx="15">
                  <c:v>2021*</c:v>
                </c:pt>
                <c:pt idx="16">
                  <c:v>2022*</c:v>
                </c:pt>
                <c:pt idx="17">
                  <c:v>2023*</c:v>
                </c:pt>
              </c:strCache>
            </c:strRef>
          </c:cat>
          <c:val>
            <c:numRef>
              <c:f>'регионална дистрибуција'!$B$56:$S$56</c:f>
              <c:numCache>
                <c:formatCode>0.00</c:formatCode>
                <c:ptCount val="18"/>
                <c:pt idx="0">
                  <c:v>9.9100316806411154E-2</c:v>
                </c:pt>
                <c:pt idx="1">
                  <c:v>0.11249882039549633</c:v>
                </c:pt>
                <c:pt idx="2">
                  <c:v>0.12445310719074655</c:v>
                </c:pt>
                <c:pt idx="3">
                  <c:v>0.12627330929370856</c:v>
                </c:pt>
                <c:pt idx="4">
                  <c:v>0.12720460568399891</c:v>
                </c:pt>
                <c:pt idx="5">
                  <c:v>0.1589824030946784</c:v>
                </c:pt>
                <c:pt idx="6">
                  <c:v>0.17037289542616135</c:v>
                </c:pt>
                <c:pt idx="7">
                  <c:v>0.19347758631289366</c:v>
                </c:pt>
                <c:pt idx="8">
                  <c:v>0.20554791965095218</c:v>
                </c:pt>
                <c:pt idx="9">
                  <c:v>0.2344108323460202</c:v>
                </c:pt>
                <c:pt idx="10">
                  <c:v>0.24617037549271786</c:v>
                </c:pt>
                <c:pt idx="11">
                  <c:v>0.33142618680715713</c:v>
                </c:pt>
                <c:pt idx="12">
                  <c:v>0.37350525556525971</c:v>
                </c:pt>
                <c:pt idx="13">
                  <c:v>0.40222510691503338</c:v>
                </c:pt>
                <c:pt idx="14">
                  <c:v>6.3272499538326893E-2</c:v>
                </c:pt>
                <c:pt idx="15">
                  <c:v>0.15948426929107373</c:v>
                </c:pt>
                <c:pt idx="16">
                  <c:v>0.29368825664470255</c:v>
                </c:pt>
                <c:pt idx="17">
                  <c:v>0.42349419328272681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3B-684F-B04D-2125276E5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516480"/>
        <c:axId val="260546944"/>
      </c:lineChart>
      <c:catAx>
        <c:axId val="26051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546944"/>
        <c:crosses val="autoZero"/>
        <c:auto val="1"/>
        <c:lblAlgn val="ctr"/>
        <c:lblOffset val="100"/>
        <c:noMultiLvlLbl val="0"/>
      </c:catAx>
      <c:valAx>
        <c:axId val="260546944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051648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859674844015282E-2"/>
          <c:y val="2.701342989060674E-2"/>
          <c:w val="0.95236932462093926"/>
          <c:h val="0.84127229534264425"/>
        </c:manualLayout>
      </c:layout>
      <c:lineChart>
        <c:grouping val="standard"/>
        <c:varyColors val="0"/>
        <c:ser>
          <c:idx val="0"/>
          <c:order val="0"/>
          <c:tx>
            <c:strRef>
              <c:f>'регионална дистрибуција'!$A$57</c:f>
              <c:strCache>
                <c:ptCount val="1"/>
                <c:pt idx="0">
                  <c:v>Вардарски регион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'регионална дистрибуција'!$B$55:$S$55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2017*</c:v>
                </c:pt>
                <c:pt idx="12">
                  <c:v>2018*</c:v>
                </c:pt>
                <c:pt idx="13">
                  <c:v>2019*</c:v>
                </c:pt>
                <c:pt idx="14">
                  <c:v>2020*</c:v>
                </c:pt>
                <c:pt idx="15">
                  <c:v>2021*</c:v>
                </c:pt>
                <c:pt idx="16">
                  <c:v>2022*</c:v>
                </c:pt>
                <c:pt idx="17">
                  <c:v>2023*</c:v>
                </c:pt>
              </c:strCache>
            </c:strRef>
          </c:cat>
          <c:val>
            <c:numRef>
              <c:f>'регионална дистрибуција'!$B$57:$S$57</c:f>
              <c:numCache>
                <c:formatCode>0.00</c:formatCode>
                <c:ptCount val="18"/>
                <c:pt idx="0">
                  <c:v>2.5259306828575322E-2</c:v>
                </c:pt>
                <c:pt idx="1">
                  <c:v>2.465422370053726E-2</c:v>
                </c:pt>
                <c:pt idx="2">
                  <c:v>2.9888478735572425E-2</c:v>
                </c:pt>
                <c:pt idx="3">
                  <c:v>3.5004582772674972E-2</c:v>
                </c:pt>
                <c:pt idx="4">
                  <c:v>4.1629841434884324E-2</c:v>
                </c:pt>
                <c:pt idx="5">
                  <c:v>5.5533154704612266E-2</c:v>
                </c:pt>
                <c:pt idx="6">
                  <c:v>7.4214934159969784E-2</c:v>
                </c:pt>
                <c:pt idx="7">
                  <c:v>8.5228976287624977E-2</c:v>
                </c:pt>
                <c:pt idx="8">
                  <c:v>9.9170102823738185E-2</c:v>
                </c:pt>
                <c:pt idx="9">
                  <c:v>0.10677033946520008</c:v>
                </c:pt>
                <c:pt idx="10">
                  <c:v>0.11593946424943141</c:v>
                </c:pt>
                <c:pt idx="11">
                  <c:v>0.12478899828442687</c:v>
                </c:pt>
                <c:pt idx="12">
                  <c:v>0.12064952338727555</c:v>
                </c:pt>
                <c:pt idx="13">
                  <c:v>0.11298423556784697</c:v>
                </c:pt>
                <c:pt idx="14">
                  <c:v>1.3371463904776627E-2</c:v>
                </c:pt>
                <c:pt idx="15">
                  <c:v>6.0259349477002434E-2</c:v>
                </c:pt>
                <c:pt idx="16">
                  <c:v>8.6367103781466822E-2</c:v>
                </c:pt>
                <c:pt idx="17">
                  <c:v>8.6069164938516809E-2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22-4A42-9917-9A655B489280}"/>
            </c:ext>
          </c:extLst>
        </c:ser>
        <c:ser>
          <c:idx val="1"/>
          <c:order val="1"/>
          <c:tx>
            <c:strRef>
              <c:f>'регионална дистрибуција'!$A$58</c:f>
              <c:strCache>
                <c:ptCount val="1"/>
                <c:pt idx="0">
                  <c:v>Источен регион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'регионална дистрибуција'!$B$55:$S$55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2017*</c:v>
                </c:pt>
                <c:pt idx="12">
                  <c:v>2018*</c:v>
                </c:pt>
                <c:pt idx="13">
                  <c:v>2019*</c:v>
                </c:pt>
                <c:pt idx="14">
                  <c:v>2020*</c:v>
                </c:pt>
                <c:pt idx="15">
                  <c:v>2021*</c:v>
                </c:pt>
                <c:pt idx="16">
                  <c:v>2022*</c:v>
                </c:pt>
                <c:pt idx="17">
                  <c:v>2023*</c:v>
                </c:pt>
              </c:strCache>
            </c:strRef>
          </c:cat>
          <c:val>
            <c:numRef>
              <c:f>'регионална дистрибуција'!$B$58:$S$58</c:f>
              <c:numCache>
                <c:formatCode>0.00</c:formatCode>
                <c:ptCount val="18"/>
                <c:pt idx="0">
                  <c:v>1.7030715024531087E-2</c:v>
                </c:pt>
                <c:pt idx="1">
                  <c:v>2.1017392557448649E-2</c:v>
                </c:pt>
                <c:pt idx="2">
                  <c:v>2.5036091060521931E-2</c:v>
                </c:pt>
                <c:pt idx="3">
                  <c:v>2.5271621275980562E-2</c:v>
                </c:pt>
                <c:pt idx="4">
                  <c:v>2.5548846656835194E-2</c:v>
                </c:pt>
                <c:pt idx="5">
                  <c:v>3.1645074826893008E-2</c:v>
                </c:pt>
                <c:pt idx="6">
                  <c:v>3.6908222300631191E-2</c:v>
                </c:pt>
                <c:pt idx="7">
                  <c:v>4.0255522844236689E-2</c:v>
                </c:pt>
                <c:pt idx="8">
                  <c:v>4.920213515509185E-2</c:v>
                </c:pt>
                <c:pt idx="9">
                  <c:v>5.1764785698536271E-2</c:v>
                </c:pt>
                <c:pt idx="10">
                  <c:v>5.6308222986236396E-2</c:v>
                </c:pt>
                <c:pt idx="11">
                  <c:v>7.3586959902945837E-2</c:v>
                </c:pt>
                <c:pt idx="12">
                  <c:v>8.7125925367318974E-2</c:v>
                </c:pt>
                <c:pt idx="13">
                  <c:v>9.1678958343929612E-2</c:v>
                </c:pt>
                <c:pt idx="14">
                  <c:v>1.9932504371729269E-2</c:v>
                </c:pt>
                <c:pt idx="15">
                  <c:v>4.2896382830856804E-2</c:v>
                </c:pt>
                <c:pt idx="16">
                  <c:v>4.303462006712809E-2</c:v>
                </c:pt>
                <c:pt idx="17">
                  <c:v>6.1821066764310997E-2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2-4A42-9917-9A655B489280}"/>
            </c:ext>
          </c:extLst>
        </c:ser>
        <c:ser>
          <c:idx val="2"/>
          <c:order val="2"/>
          <c:tx>
            <c:strRef>
              <c:f>'регионална дистрибуција'!$A$59</c:f>
              <c:strCache>
                <c:ptCount val="1"/>
                <c:pt idx="0">
                  <c:v>Југозападен регион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'регионална дистрибуција'!$B$55:$S$55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2017*</c:v>
                </c:pt>
                <c:pt idx="12">
                  <c:v>2018*</c:v>
                </c:pt>
                <c:pt idx="13">
                  <c:v>2019*</c:v>
                </c:pt>
                <c:pt idx="14">
                  <c:v>2020*</c:v>
                </c:pt>
                <c:pt idx="15">
                  <c:v>2021*</c:v>
                </c:pt>
                <c:pt idx="16">
                  <c:v>2022*</c:v>
                </c:pt>
                <c:pt idx="17">
                  <c:v>2023*</c:v>
                </c:pt>
              </c:strCache>
            </c:strRef>
          </c:cat>
          <c:val>
            <c:numRef>
              <c:f>'регионална дистрибуција'!$B$59:$S$59</c:f>
              <c:numCache>
                <c:formatCode>0.00</c:formatCode>
                <c:ptCount val="18"/>
                <c:pt idx="0">
                  <c:v>0.32527988979972178</c:v>
                </c:pt>
                <c:pt idx="1">
                  <c:v>0.36001548008514045</c:v>
                </c:pt>
                <c:pt idx="2">
                  <c:v>0.37379764392247278</c:v>
                </c:pt>
                <c:pt idx="3">
                  <c:v>0.39366108004091954</c:v>
                </c:pt>
                <c:pt idx="4">
                  <c:v>0.36036986443413538</c:v>
                </c:pt>
                <c:pt idx="5">
                  <c:v>0.46048937930286277</c:v>
                </c:pt>
                <c:pt idx="6">
                  <c:v>0.50109546165884189</c:v>
                </c:pt>
                <c:pt idx="7">
                  <c:v>0.61220078201990014</c:v>
                </c:pt>
                <c:pt idx="8">
                  <c:v>0.65538363665280708</c:v>
                </c:pt>
                <c:pt idx="9">
                  <c:v>0.73466898478959397</c:v>
                </c:pt>
                <c:pt idx="10">
                  <c:v>0.7781332483844543</c:v>
                </c:pt>
                <c:pt idx="11">
                  <c:v>1.0719060126134343</c:v>
                </c:pt>
                <c:pt idx="12">
                  <c:v>1.2649695440352431</c:v>
                </c:pt>
                <c:pt idx="13">
                  <c:v>1.3516439842315005</c:v>
                </c:pt>
                <c:pt idx="14">
                  <c:v>0.12258247853672666</c:v>
                </c:pt>
                <c:pt idx="15">
                  <c:v>0.44551445637847387</c:v>
                </c:pt>
                <c:pt idx="16">
                  <c:v>0.95293018515372852</c:v>
                </c:pt>
                <c:pt idx="17">
                  <c:v>1.3945207812854872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22-4A42-9917-9A655B489280}"/>
            </c:ext>
          </c:extLst>
        </c:ser>
        <c:ser>
          <c:idx val="3"/>
          <c:order val="3"/>
          <c:tx>
            <c:strRef>
              <c:f>'регионална дистрибуција'!$A$60</c:f>
              <c:strCache>
                <c:ptCount val="1"/>
                <c:pt idx="0">
                  <c:v>Југоисточен регион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'регионална дистрибуција'!$B$55:$S$55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2017*</c:v>
                </c:pt>
                <c:pt idx="12">
                  <c:v>2018*</c:v>
                </c:pt>
                <c:pt idx="13">
                  <c:v>2019*</c:v>
                </c:pt>
                <c:pt idx="14">
                  <c:v>2020*</c:v>
                </c:pt>
                <c:pt idx="15">
                  <c:v>2021*</c:v>
                </c:pt>
                <c:pt idx="16">
                  <c:v>2022*</c:v>
                </c:pt>
                <c:pt idx="17">
                  <c:v>2023*</c:v>
                </c:pt>
              </c:strCache>
            </c:strRef>
          </c:cat>
          <c:val>
            <c:numRef>
              <c:f>'регионална дистрибуција'!$B$60:$S$60</c:f>
              <c:numCache>
                <c:formatCode>0.00</c:formatCode>
                <c:ptCount val="18"/>
                <c:pt idx="0">
                  <c:v>7.3785211574561069E-2</c:v>
                </c:pt>
                <c:pt idx="1">
                  <c:v>0.12424087599716671</c:v>
                </c:pt>
                <c:pt idx="2">
                  <c:v>0.12255558454358351</c:v>
                </c:pt>
                <c:pt idx="3">
                  <c:v>0.13076384103582658</c:v>
                </c:pt>
                <c:pt idx="4">
                  <c:v>0.14710675975587201</c:v>
                </c:pt>
                <c:pt idx="5">
                  <c:v>0.29005737131896259</c:v>
                </c:pt>
                <c:pt idx="6">
                  <c:v>0.2782429554910526</c:v>
                </c:pt>
                <c:pt idx="7">
                  <c:v>0.28825977679394943</c:v>
                </c:pt>
                <c:pt idx="8">
                  <c:v>0.29172908072730624</c:v>
                </c:pt>
                <c:pt idx="9">
                  <c:v>0.29492601641006733</c:v>
                </c:pt>
                <c:pt idx="10">
                  <c:v>0.30070010660059349</c:v>
                </c:pt>
                <c:pt idx="11">
                  <c:v>0.37348860320817462</c:v>
                </c:pt>
                <c:pt idx="12">
                  <c:v>0.35461138698135147</c:v>
                </c:pt>
                <c:pt idx="13">
                  <c:v>0.45882604636688967</c:v>
                </c:pt>
                <c:pt idx="14">
                  <c:v>0.10841649159663866</c:v>
                </c:pt>
                <c:pt idx="15">
                  <c:v>0.20238390362543635</c:v>
                </c:pt>
                <c:pt idx="16">
                  <c:v>0.27366369710467708</c:v>
                </c:pt>
                <c:pt idx="17">
                  <c:v>0.34295186640471514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22-4A42-9917-9A655B489280}"/>
            </c:ext>
          </c:extLst>
        </c:ser>
        <c:ser>
          <c:idx val="4"/>
          <c:order val="4"/>
          <c:tx>
            <c:strRef>
              <c:f>'регионална дистрибуција'!$A$61</c:f>
              <c:strCache>
                <c:ptCount val="1"/>
                <c:pt idx="0">
                  <c:v>Пелагониски регион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'регионална дистрибуција'!$B$55:$S$55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2017*</c:v>
                </c:pt>
                <c:pt idx="12">
                  <c:v>2018*</c:v>
                </c:pt>
                <c:pt idx="13">
                  <c:v>2019*</c:v>
                </c:pt>
                <c:pt idx="14">
                  <c:v>2020*</c:v>
                </c:pt>
                <c:pt idx="15">
                  <c:v>2021*</c:v>
                </c:pt>
                <c:pt idx="16">
                  <c:v>2022*</c:v>
                </c:pt>
                <c:pt idx="17">
                  <c:v>2023*</c:v>
                </c:pt>
              </c:strCache>
            </c:strRef>
          </c:cat>
          <c:val>
            <c:numRef>
              <c:f>'регионална дистрибуција'!$B$61:$S$61</c:f>
              <c:numCache>
                <c:formatCode>0.00</c:formatCode>
                <c:ptCount val="18"/>
                <c:pt idx="0">
                  <c:v>5.2878602227583192E-2</c:v>
                </c:pt>
                <c:pt idx="1">
                  <c:v>5.5392296536971433E-2</c:v>
                </c:pt>
                <c:pt idx="2">
                  <c:v>5.6618327019206591E-2</c:v>
                </c:pt>
                <c:pt idx="3">
                  <c:v>5.0520655513827242E-2</c:v>
                </c:pt>
                <c:pt idx="4">
                  <c:v>6.0550882232252773E-2</c:v>
                </c:pt>
                <c:pt idx="5">
                  <c:v>6.4657574172974547E-2</c:v>
                </c:pt>
                <c:pt idx="6">
                  <c:v>8.4395876501388536E-2</c:v>
                </c:pt>
                <c:pt idx="7">
                  <c:v>8.9081611111829148E-2</c:v>
                </c:pt>
                <c:pt idx="8">
                  <c:v>9.0686825053995682E-2</c:v>
                </c:pt>
                <c:pt idx="9">
                  <c:v>9.347795000238332E-2</c:v>
                </c:pt>
                <c:pt idx="10">
                  <c:v>9.2794038364550177E-2</c:v>
                </c:pt>
                <c:pt idx="11">
                  <c:v>0.11541667799313163</c:v>
                </c:pt>
                <c:pt idx="12">
                  <c:v>0.14608977430912121</c:v>
                </c:pt>
                <c:pt idx="13">
                  <c:v>0.14110917842384751</c:v>
                </c:pt>
                <c:pt idx="14">
                  <c:v>2.106773529971721E-2</c:v>
                </c:pt>
                <c:pt idx="15">
                  <c:v>4.4760541962417771E-2</c:v>
                </c:pt>
                <c:pt idx="16">
                  <c:v>8.3940695845640415E-2</c:v>
                </c:pt>
                <c:pt idx="17">
                  <c:v>0.10116984715346833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22-4A42-9917-9A655B489280}"/>
            </c:ext>
          </c:extLst>
        </c:ser>
        <c:ser>
          <c:idx val="5"/>
          <c:order val="5"/>
          <c:tx>
            <c:strRef>
              <c:f>'регионална дистрибуција'!$A$62</c:f>
              <c:strCache>
                <c:ptCount val="1"/>
                <c:pt idx="0">
                  <c:v>Полошки регион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'регионална дистрибуција'!$B$55:$S$55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2017*</c:v>
                </c:pt>
                <c:pt idx="12">
                  <c:v>2018*</c:v>
                </c:pt>
                <c:pt idx="13">
                  <c:v>2019*</c:v>
                </c:pt>
                <c:pt idx="14">
                  <c:v>2020*</c:v>
                </c:pt>
                <c:pt idx="15">
                  <c:v>2021*</c:v>
                </c:pt>
                <c:pt idx="16">
                  <c:v>2022*</c:v>
                </c:pt>
                <c:pt idx="17">
                  <c:v>2023*</c:v>
                </c:pt>
              </c:strCache>
            </c:strRef>
          </c:cat>
          <c:val>
            <c:numRef>
              <c:f>'регионална дистрибуција'!$B$62:$S$62</c:f>
              <c:numCache>
                <c:formatCode>0.00</c:formatCode>
                <c:ptCount val="18"/>
                <c:pt idx="0">
                  <c:v>2.9547728347482573E-2</c:v>
                </c:pt>
                <c:pt idx="1">
                  <c:v>2.5677173780702708E-2</c:v>
                </c:pt>
                <c:pt idx="2">
                  <c:v>2.9452907923732872E-2</c:v>
                </c:pt>
                <c:pt idx="3">
                  <c:v>4.4864001222174835E-2</c:v>
                </c:pt>
                <c:pt idx="4">
                  <c:v>4.5901722503511266E-2</c:v>
                </c:pt>
                <c:pt idx="5">
                  <c:v>4.0936189841303941E-2</c:v>
                </c:pt>
                <c:pt idx="6">
                  <c:v>4.0272134555419066E-2</c:v>
                </c:pt>
                <c:pt idx="7">
                  <c:v>4.814449629150469E-2</c:v>
                </c:pt>
                <c:pt idx="8">
                  <c:v>4.1488802373471204E-2</c:v>
                </c:pt>
                <c:pt idx="9">
                  <c:v>4.8813764638665748E-2</c:v>
                </c:pt>
                <c:pt idx="10">
                  <c:v>4.2119404287682419E-2</c:v>
                </c:pt>
                <c:pt idx="11">
                  <c:v>5.9671050911277883E-2</c:v>
                </c:pt>
                <c:pt idx="12">
                  <c:v>7.6433336974989358E-2</c:v>
                </c:pt>
                <c:pt idx="13">
                  <c:v>8.9214264231681453E-2</c:v>
                </c:pt>
                <c:pt idx="14">
                  <c:v>3.9911821821396722E-2</c:v>
                </c:pt>
                <c:pt idx="15">
                  <c:v>5.8367793146062073E-2</c:v>
                </c:pt>
                <c:pt idx="16">
                  <c:v>7.892125340383134E-2</c:v>
                </c:pt>
                <c:pt idx="17">
                  <c:v>8.4879341886480969E-2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22-4A42-9917-9A655B489280}"/>
            </c:ext>
          </c:extLst>
        </c:ser>
        <c:ser>
          <c:idx val="6"/>
          <c:order val="6"/>
          <c:tx>
            <c:strRef>
              <c:f>'регионална дистрибуција'!$A$63</c:f>
              <c:strCache>
                <c:ptCount val="1"/>
                <c:pt idx="0">
                  <c:v>Североисточен регион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'регионална дистрибуција'!$B$55:$S$55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2017*</c:v>
                </c:pt>
                <c:pt idx="12">
                  <c:v>2018*</c:v>
                </c:pt>
                <c:pt idx="13">
                  <c:v>2019*</c:v>
                </c:pt>
                <c:pt idx="14">
                  <c:v>2020*</c:v>
                </c:pt>
                <c:pt idx="15">
                  <c:v>2021*</c:v>
                </c:pt>
                <c:pt idx="16">
                  <c:v>2022*</c:v>
                </c:pt>
                <c:pt idx="17">
                  <c:v>2023*</c:v>
                </c:pt>
              </c:strCache>
            </c:strRef>
          </c:cat>
          <c:val>
            <c:numRef>
              <c:f>'регионална дистрибуција'!$B$63:$S$63</c:f>
              <c:numCache>
                <c:formatCode>0.00</c:formatCode>
                <c:ptCount val="18"/>
                <c:pt idx="0">
                  <c:v>9.0764953238815227E-3</c:v>
                </c:pt>
                <c:pt idx="1">
                  <c:v>1.3586847288660208E-2</c:v>
                </c:pt>
                <c:pt idx="2">
                  <c:v>1.203451537998452E-2</c:v>
                </c:pt>
                <c:pt idx="3">
                  <c:v>1.2145748987854251E-2</c:v>
                </c:pt>
                <c:pt idx="4">
                  <c:v>1.1443345452054951E-2</c:v>
                </c:pt>
                <c:pt idx="5">
                  <c:v>1.3825909892027857E-2</c:v>
                </c:pt>
                <c:pt idx="6">
                  <c:v>1.8683071314650263E-2</c:v>
                </c:pt>
                <c:pt idx="7">
                  <c:v>2.1198319146153541E-2</c:v>
                </c:pt>
                <c:pt idx="8">
                  <c:v>2.4033058226526047E-2</c:v>
                </c:pt>
                <c:pt idx="9">
                  <c:v>3.4420731880316177E-2</c:v>
                </c:pt>
                <c:pt idx="10">
                  <c:v>3.9984333225482352E-2</c:v>
                </c:pt>
                <c:pt idx="11">
                  <c:v>5.5513986057590385E-2</c:v>
                </c:pt>
                <c:pt idx="12">
                  <c:v>5.333834869287192E-2</c:v>
                </c:pt>
                <c:pt idx="13">
                  <c:v>5.2099184825504671E-2</c:v>
                </c:pt>
                <c:pt idx="14">
                  <c:v>8.6402591440085698E-3</c:v>
                </c:pt>
                <c:pt idx="15">
                  <c:v>2.139134847469536E-2</c:v>
                </c:pt>
                <c:pt idx="16">
                  <c:v>4.0457990223417867E-2</c:v>
                </c:pt>
                <c:pt idx="17">
                  <c:v>5.1998659455765324E-2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22-4A42-9917-9A655B489280}"/>
            </c:ext>
          </c:extLst>
        </c:ser>
        <c:ser>
          <c:idx val="7"/>
          <c:order val="7"/>
          <c:tx>
            <c:strRef>
              <c:f>'регионална дистрибуција'!$A$64</c:f>
              <c:strCache>
                <c:ptCount val="1"/>
                <c:pt idx="0">
                  <c:v>Скопски регион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'регионална дистрибуција'!$B$55:$S$55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2017*</c:v>
                </c:pt>
                <c:pt idx="12">
                  <c:v>2018*</c:v>
                </c:pt>
                <c:pt idx="13">
                  <c:v>2019*</c:v>
                </c:pt>
                <c:pt idx="14">
                  <c:v>2020*</c:v>
                </c:pt>
                <c:pt idx="15">
                  <c:v>2021*</c:v>
                </c:pt>
                <c:pt idx="16">
                  <c:v>2022*</c:v>
                </c:pt>
                <c:pt idx="17">
                  <c:v>2023*</c:v>
                </c:pt>
              </c:strCache>
            </c:strRef>
          </c:cat>
          <c:val>
            <c:numRef>
              <c:f>'регионална дистрибуција'!$B$64:$S$64</c:f>
              <c:numCache>
                <c:formatCode>0.00</c:formatCode>
                <c:ptCount val="18"/>
                <c:pt idx="0">
                  <c:v>0.14728771214427247</c:v>
                </c:pt>
                <c:pt idx="1">
                  <c:v>0.16418339409157603</c:v>
                </c:pt>
                <c:pt idx="2">
                  <c:v>0.19584087343664808</c:v>
                </c:pt>
                <c:pt idx="3">
                  <c:v>0.18514217453585932</c:v>
                </c:pt>
                <c:pt idx="4">
                  <c:v>0.18974578767429315</c:v>
                </c:pt>
                <c:pt idx="5">
                  <c:v>0.21518612284404001</c:v>
                </c:pt>
                <c:pt idx="6">
                  <c:v>0.22756170439196102</c:v>
                </c:pt>
                <c:pt idx="7">
                  <c:v>0.25216115808769662</c:v>
                </c:pt>
                <c:pt idx="8">
                  <c:v>0.27206037115111242</c:v>
                </c:pt>
                <c:pt idx="9">
                  <c:v>0.32882062382330535</c:v>
                </c:pt>
                <c:pt idx="10">
                  <c:v>0.3487083423393133</c:v>
                </c:pt>
                <c:pt idx="11">
                  <c:v>0.47846476264093613</c:v>
                </c:pt>
                <c:pt idx="12">
                  <c:v>0.53399229184663433</c:v>
                </c:pt>
                <c:pt idx="13">
                  <c:v>0.566618863725185</c:v>
                </c:pt>
                <c:pt idx="14">
                  <c:v>9.6026035350234698E-2</c:v>
                </c:pt>
                <c:pt idx="15">
                  <c:v>0.23379318865049623</c:v>
                </c:pt>
                <c:pt idx="16">
                  <c:v>0.4399507643229188</c:v>
                </c:pt>
                <c:pt idx="17">
                  <c:v>0.60424540725620601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22-4A42-9917-9A655B489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1481216"/>
        <c:axId val="261482752"/>
      </c:lineChart>
      <c:catAx>
        <c:axId val="26148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1482752"/>
        <c:crosses val="autoZero"/>
        <c:auto val="1"/>
        <c:lblAlgn val="ctr"/>
        <c:lblOffset val="100"/>
        <c:noMultiLvlLbl val="0"/>
      </c:catAx>
      <c:valAx>
        <c:axId val="26148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148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80050031269553E-3"/>
          <c:y val="0.90657509052244367"/>
          <c:w val="0.99191994996873045"/>
          <c:h val="7.6941395099335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7087946354594E-2"/>
          <c:y val="3.2193364167395044E-2"/>
          <c:w val="0.78437583416410095"/>
          <c:h val="0.84096579048223752"/>
        </c:manualLayout>
      </c:layout>
      <c:lineChart>
        <c:grouping val="standard"/>
        <c:varyColors val="0"/>
        <c:ser>
          <c:idx val="0"/>
          <c:order val="0"/>
          <c:tx>
            <c:strRef>
              <c:f>'регионална дистрибуција'!$A$4</c:f>
              <c:strCache>
                <c:ptCount val="1"/>
                <c:pt idx="0">
                  <c:v>Вардарски регион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дистрибуција'!$B$4:$Y$4</c:f>
              <c:numCache>
                <c:formatCode>#,##0</c:formatCode>
                <c:ptCount val="24"/>
                <c:pt idx="0">
                  <c:v>362.61037527593822</c:v>
                </c:pt>
                <c:pt idx="1">
                  <c:v>148.01324503311258</c:v>
                </c:pt>
                <c:pt idx="2">
                  <c:v>100</c:v>
                </c:pt>
                <c:pt idx="3">
                  <c:v>91.694260485651213</c:v>
                </c:pt>
                <c:pt idx="4">
                  <c:v>88.520971302428251</c:v>
                </c:pt>
                <c:pt idx="5">
                  <c:v>91.942604856512148</c:v>
                </c:pt>
                <c:pt idx="6">
                  <c:v>107.45033112582783</c:v>
                </c:pt>
                <c:pt idx="7">
                  <c:v>104.71854304635761</c:v>
                </c:pt>
                <c:pt idx="8">
                  <c:v>126.90397350993376</c:v>
                </c:pt>
                <c:pt idx="9">
                  <c:v>148.59271523178808</c:v>
                </c:pt>
                <c:pt idx="10">
                  <c:v>176.76600441501105</c:v>
                </c:pt>
                <c:pt idx="11">
                  <c:v>235.62362030905075</c:v>
                </c:pt>
                <c:pt idx="12">
                  <c:v>314.45916114790288</c:v>
                </c:pt>
                <c:pt idx="13">
                  <c:v>360.8167770419426</c:v>
                </c:pt>
                <c:pt idx="14">
                  <c:v>419.42604856512145</c:v>
                </c:pt>
                <c:pt idx="15">
                  <c:v>450.52428256070647</c:v>
                </c:pt>
                <c:pt idx="16">
                  <c:v>488.10706401766009</c:v>
                </c:pt>
                <c:pt idx="17">
                  <c:v>499.77924944812361</c:v>
                </c:pt>
                <c:pt idx="18">
                  <c:v>480.57395143487855</c:v>
                </c:pt>
                <c:pt idx="19">
                  <c:v>447.54415011037531</c:v>
                </c:pt>
                <c:pt idx="20">
                  <c:v>52.511037527593821</c:v>
                </c:pt>
                <c:pt idx="21">
                  <c:v>232.0916114790287</c:v>
                </c:pt>
                <c:pt idx="22">
                  <c:v>328.03532008830018</c:v>
                </c:pt>
                <c:pt idx="23">
                  <c:v>89.696370139258804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1A-4A4C-BF5C-FC84A49B673D}"/>
            </c:ext>
          </c:extLst>
        </c:ser>
        <c:ser>
          <c:idx val="1"/>
          <c:order val="1"/>
          <c:tx>
            <c:strRef>
              <c:f>'регионална дистрибуција'!$A$5</c:f>
              <c:strCache>
                <c:ptCount val="1"/>
                <c:pt idx="0">
                  <c:v>Источен регион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дистрибуција'!$B$5:$Y$5</c:f>
              <c:numCache>
                <c:formatCode>#,##0</c:formatCode>
                <c:ptCount val="24"/>
                <c:pt idx="0">
                  <c:v>72.345390898483075</c:v>
                </c:pt>
                <c:pt idx="1">
                  <c:v>62.718786464410734</c:v>
                </c:pt>
                <c:pt idx="2">
                  <c:v>100</c:v>
                </c:pt>
                <c:pt idx="3">
                  <c:v>116.39439906651108</c:v>
                </c:pt>
                <c:pt idx="4">
                  <c:v>135.93932322053675</c:v>
                </c:pt>
                <c:pt idx="5">
                  <c:v>134.30571761960326</c:v>
                </c:pt>
                <c:pt idx="6">
                  <c:v>179.63827304550759</c:v>
                </c:pt>
                <c:pt idx="7">
                  <c:v>221.23687281213535</c:v>
                </c:pt>
                <c:pt idx="8">
                  <c:v>263.06884480746794</c:v>
                </c:pt>
                <c:pt idx="9">
                  <c:v>265.16919486581099</c:v>
                </c:pt>
                <c:pt idx="10">
                  <c:v>267.85297549591598</c:v>
                </c:pt>
                <c:pt idx="11">
                  <c:v>330.6301050175029</c:v>
                </c:pt>
                <c:pt idx="12">
                  <c:v>384.48074679113182</c:v>
                </c:pt>
                <c:pt idx="13">
                  <c:v>418.02800466744452</c:v>
                </c:pt>
                <c:pt idx="14">
                  <c:v>509.27654609101518</c:v>
                </c:pt>
                <c:pt idx="15">
                  <c:v>534.18903150525091</c:v>
                </c:pt>
                <c:pt idx="16">
                  <c:v>579.05484247374557</c:v>
                </c:pt>
                <c:pt idx="17">
                  <c:v>690.08168028004673</c:v>
                </c:pt>
                <c:pt idx="18">
                  <c:v>808.86814469078183</c:v>
                </c:pt>
                <c:pt idx="19">
                  <c:v>841.3068844807467</c:v>
                </c:pt>
                <c:pt idx="20">
                  <c:v>180.22170361726955</c:v>
                </c:pt>
                <c:pt idx="21">
                  <c:v>378.1213535589265</c:v>
                </c:pt>
                <c:pt idx="22">
                  <c:v>373.27887981330218</c:v>
                </c:pt>
                <c:pt idx="23">
                  <c:v>735.24193548387098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A-4A4C-BF5C-FC84A49B673D}"/>
            </c:ext>
          </c:extLst>
        </c:ser>
        <c:ser>
          <c:idx val="2"/>
          <c:order val="2"/>
          <c:tx>
            <c:strRef>
              <c:f>'регионална дистрибуција'!$A$6</c:f>
              <c:strCache>
                <c:ptCount val="1"/>
                <c:pt idx="0">
                  <c:v>Југозападен регион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дистрибуција'!$B$6:$Y$6</c:f>
              <c:numCache>
                <c:formatCode>#,##0</c:formatCode>
                <c:ptCount val="24"/>
                <c:pt idx="0">
                  <c:v>226.3831278845592</c:v>
                </c:pt>
                <c:pt idx="1">
                  <c:v>45.279546649529706</c:v>
                </c:pt>
                <c:pt idx="2">
                  <c:v>100</c:v>
                </c:pt>
                <c:pt idx="3">
                  <c:v>150.58421452357305</c:v>
                </c:pt>
                <c:pt idx="4">
                  <c:v>156.26862183793889</c:v>
                </c:pt>
                <c:pt idx="5">
                  <c:v>193.45095519074604</c:v>
                </c:pt>
                <c:pt idx="6">
                  <c:v>211.0708652217094</c:v>
                </c:pt>
                <c:pt idx="7">
                  <c:v>233.694572647076</c:v>
                </c:pt>
                <c:pt idx="8">
                  <c:v>242.46947479114328</c:v>
                </c:pt>
                <c:pt idx="9">
                  <c:v>255.16445638838582</c:v>
                </c:pt>
                <c:pt idx="10">
                  <c:v>233.49301863644331</c:v>
                </c:pt>
                <c:pt idx="11">
                  <c:v>297.56674650931825</c:v>
                </c:pt>
                <c:pt idx="12">
                  <c:v>322.68797102295963</c:v>
                </c:pt>
                <c:pt idx="13">
                  <c:v>393.77811532394691</c:v>
                </c:pt>
                <c:pt idx="14">
                  <c:v>421.29754045685576</c:v>
                </c:pt>
                <c:pt idx="15">
                  <c:v>471.51954197581352</c:v>
                </c:pt>
                <c:pt idx="16">
                  <c:v>499.46544371093069</c:v>
                </c:pt>
                <c:pt idx="17">
                  <c:v>597.25711281182453</c:v>
                </c:pt>
                <c:pt idx="18">
                  <c:v>697.01174271192383</c:v>
                </c:pt>
                <c:pt idx="19">
                  <c:v>735.14050359291934</c:v>
                </c:pt>
                <c:pt idx="20">
                  <c:v>65.522579891336093</c:v>
                </c:pt>
                <c:pt idx="21">
                  <c:v>232.02956125489277</c:v>
                </c:pt>
                <c:pt idx="22">
                  <c:v>491.60775836887308</c:v>
                </c:pt>
                <c:pt idx="23">
                  <c:v>316.90709677419358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1A-4A4C-BF5C-FC84A49B673D}"/>
            </c:ext>
          </c:extLst>
        </c:ser>
        <c:ser>
          <c:idx val="3"/>
          <c:order val="3"/>
          <c:tx>
            <c:strRef>
              <c:f>'регионална дистрибуција'!$A$7</c:f>
              <c:strCache>
                <c:ptCount val="1"/>
                <c:pt idx="0">
                  <c:v>Југоисточен регион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дистрибуција'!$B$7:$Y$7</c:f>
              <c:numCache>
                <c:formatCode>#,##0</c:formatCode>
                <c:ptCount val="24"/>
                <c:pt idx="0">
                  <c:v>105.23371953655614</c:v>
                </c:pt>
                <c:pt idx="1">
                  <c:v>138.37395125848983</c:v>
                </c:pt>
                <c:pt idx="2">
                  <c:v>100</c:v>
                </c:pt>
                <c:pt idx="3">
                  <c:v>155.65321614063123</c:v>
                </c:pt>
                <c:pt idx="4">
                  <c:v>190.95085896923692</c:v>
                </c:pt>
                <c:pt idx="5">
                  <c:v>329.96404314822212</c:v>
                </c:pt>
                <c:pt idx="6">
                  <c:v>253.61566120655215</c:v>
                </c:pt>
                <c:pt idx="7">
                  <c:v>427.4670395525369</c:v>
                </c:pt>
                <c:pt idx="8">
                  <c:v>422.27327207351175</c:v>
                </c:pt>
                <c:pt idx="9">
                  <c:v>451.09868158210151</c:v>
                </c:pt>
                <c:pt idx="10">
                  <c:v>508.44986016779865</c:v>
                </c:pt>
                <c:pt idx="11">
                  <c:v>1002.8765481422294</c:v>
                </c:pt>
                <c:pt idx="12">
                  <c:v>963.18417898521784</c:v>
                </c:pt>
                <c:pt idx="13">
                  <c:v>998.90131841789844</c:v>
                </c:pt>
                <c:pt idx="14">
                  <c:v>1011.5061925689172</c:v>
                </c:pt>
                <c:pt idx="15">
                  <c:v>1022.4730323611666</c:v>
                </c:pt>
                <c:pt idx="16">
                  <c:v>1042.4490611266481</c:v>
                </c:pt>
                <c:pt idx="17">
                  <c:v>1171.1546144626448</c:v>
                </c:pt>
                <c:pt idx="18">
                  <c:v>1102.7167399121054</c:v>
                </c:pt>
                <c:pt idx="19">
                  <c:v>1413.7634838194167</c:v>
                </c:pt>
                <c:pt idx="20">
                  <c:v>329.88413903316018</c:v>
                </c:pt>
                <c:pt idx="21">
                  <c:v>603.39592489013182</c:v>
                </c:pt>
                <c:pt idx="22">
                  <c:v>805.09388733519779</c:v>
                </c:pt>
                <c:pt idx="23">
                  <c:v>954.32801822323461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1A-4A4C-BF5C-FC84A49B673D}"/>
            </c:ext>
          </c:extLst>
        </c:ser>
        <c:ser>
          <c:idx val="4"/>
          <c:order val="4"/>
          <c:tx>
            <c:strRef>
              <c:f>'регионална дистрибуција'!$A$8</c:f>
              <c:strCache>
                <c:ptCount val="1"/>
                <c:pt idx="0">
                  <c:v>Пелагониски регион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дистрибуција'!$B$8:$Y$8</c:f>
              <c:numCache>
                <c:formatCode>#,##0</c:formatCode>
                <c:ptCount val="24"/>
                <c:pt idx="0">
                  <c:v>145.96225247524751</c:v>
                </c:pt>
                <c:pt idx="1">
                  <c:v>72.633044554455452</c:v>
                </c:pt>
                <c:pt idx="2">
                  <c:v>100</c:v>
                </c:pt>
                <c:pt idx="3">
                  <c:v>142.7134900990099</c:v>
                </c:pt>
                <c:pt idx="4">
                  <c:v>173.85519801980197</c:v>
                </c:pt>
                <c:pt idx="5">
                  <c:v>194.15222772277227</c:v>
                </c:pt>
                <c:pt idx="6">
                  <c:v>192.94554455445544</c:v>
                </c:pt>
                <c:pt idx="7">
                  <c:v>201.50061881188117</c:v>
                </c:pt>
                <c:pt idx="8">
                  <c:v>205.53836633663366</c:v>
                </c:pt>
                <c:pt idx="9">
                  <c:v>183.13737623762376</c:v>
                </c:pt>
                <c:pt idx="10">
                  <c:v>219.1522277227723</c:v>
                </c:pt>
                <c:pt idx="11">
                  <c:v>233.36943069306932</c:v>
                </c:pt>
                <c:pt idx="12">
                  <c:v>303.71287128712868</c:v>
                </c:pt>
                <c:pt idx="13">
                  <c:v>319.87933168316835</c:v>
                </c:pt>
                <c:pt idx="14">
                  <c:v>324.78341584158414</c:v>
                </c:pt>
                <c:pt idx="15">
                  <c:v>333.72524752475249</c:v>
                </c:pt>
                <c:pt idx="16">
                  <c:v>330.18254950495049</c:v>
                </c:pt>
                <c:pt idx="17">
                  <c:v>394.10581683168317</c:v>
                </c:pt>
                <c:pt idx="18">
                  <c:v>495.18873762376234</c:v>
                </c:pt>
                <c:pt idx="19">
                  <c:v>474.39665841584161</c:v>
                </c:pt>
                <c:pt idx="20">
                  <c:v>70.188737623762378</c:v>
                </c:pt>
                <c:pt idx="21">
                  <c:v>146.62747524752476</c:v>
                </c:pt>
                <c:pt idx="22">
                  <c:v>270.82301980198019</c:v>
                </c:pt>
                <c:pt idx="23">
                  <c:v>222.45892951775303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1A-4A4C-BF5C-FC84A49B673D}"/>
            </c:ext>
          </c:extLst>
        </c:ser>
        <c:ser>
          <c:idx val="5"/>
          <c:order val="5"/>
          <c:tx>
            <c:strRef>
              <c:f>'регионална дистрибуција'!$A$9</c:f>
              <c:strCache>
                <c:ptCount val="1"/>
                <c:pt idx="0">
                  <c:v>Полошки регион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дистрибуција'!$B$9:$Y$9</c:f>
              <c:numCache>
                <c:formatCode>#,##0</c:formatCode>
                <c:ptCount val="24"/>
                <c:pt idx="0">
                  <c:v>334.43048075004987</c:v>
                </c:pt>
                <c:pt idx="1">
                  <c:v>124.3965689208059</c:v>
                </c:pt>
                <c:pt idx="2">
                  <c:v>100</c:v>
                </c:pt>
                <c:pt idx="3">
                  <c:v>97.705964492319964</c:v>
                </c:pt>
                <c:pt idx="4">
                  <c:v>150.18950728106921</c:v>
                </c:pt>
                <c:pt idx="5">
                  <c:v>169.67883502892479</c:v>
                </c:pt>
                <c:pt idx="6">
                  <c:v>183.22361859166168</c:v>
                </c:pt>
                <c:pt idx="7">
                  <c:v>159.86435268302415</c:v>
                </c:pt>
                <c:pt idx="8">
                  <c:v>183.96169958108916</c:v>
                </c:pt>
                <c:pt idx="9">
                  <c:v>281.18890883702375</c:v>
                </c:pt>
                <c:pt idx="10">
                  <c:v>288.80909634949131</c:v>
                </c:pt>
                <c:pt idx="11">
                  <c:v>258.46798324356672</c:v>
                </c:pt>
                <c:pt idx="12">
                  <c:v>255.05685218432075</c:v>
                </c:pt>
                <c:pt idx="13">
                  <c:v>305.84480351087177</c:v>
                </c:pt>
                <c:pt idx="14">
                  <c:v>264.45242369838422</c:v>
                </c:pt>
                <c:pt idx="15">
                  <c:v>311.8890883702374</c:v>
                </c:pt>
                <c:pt idx="16">
                  <c:v>269.55914621982845</c:v>
                </c:pt>
                <c:pt idx="17">
                  <c:v>318.65150608418111</c:v>
                </c:pt>
                <c:pt idx="18">
                  <c:v>404.72770795930575</c:v>
                </c:pt>
                <c:pt idx="19">
                  <c:v>467.4645920606423</c:v>
                </c:pt>
                <c:pt idx="20">
                  <c:v>206.22381807301019</c:v>
                </c:pt>
                <c:pt idx="21">
                  <c:v>293.95571514063437</c:v>
                </c:pt>
                <c:pt idx="22">
                  <c:v>396.60881707560344</c:v>
                </c:pt>
                <c:pt idx="23">
                  <c:v>127.58127050402625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1A-4A4C-BF5C-FC84A49B673D}"/>
            </c:ext>
          </c:extLst>
        </c:ser>
        <c:ser>
          <c:idx val="6"/>
          <c:order val="6"/>
          <c:tx>
            <c:strRef>
              <c:f>'регионална дистрибуција'!$A$10</c:f>
              <c:strCache>
                <c:ptCount val="1"/>
                <c:pt idx="0">
                  <c:v>Североисточен регион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дистрибуција'!$B$10:$Y$10</c:f>
              <c:numCache>
                <c:formatCode>#,##0</c:formatCode>
                <c:ptCount val="24"/>
                <c:pt idx="0">
                  <c:v>411.69811320754712</c:v>
                </c:pt>
                <c:pt idx="1">
                  <c:v>63.773584905660371</c:v>
                </c:pt>
                <c:pt idx="2">
                  <c:v>100</c:v>
                </c:pt>
                <c:pt idx="3">
                  <c:v>74.339622641509422</c:v>
                </c:pt>
                <c:pt idx="4">
                  <c:v>131.24528301886792</c:v>
                </c:pt>
                <c:pt idx="5">
                  <c:v>151.77358490566039</c:v>
                </c:pt>
                <c:pt idx="6">
                  <c:v>119.24528301886792</c:v>
                </c:pt>
                <c:pt idx="7">
                  <c:v>178.56603773584905</c:v>
                </c:pt>
                <c:pt idx="8">
                  <c:v>158.41509433962264</c:v>
                </c:pt>
                <c:pt idx="9">
                  <c:v>160.30188679245282</c:v>
                </c:pt>
                <c:pt idx="10">
                  <c:v>151.32075471698116</c:v>
                </c:pt>
                <c:pt idx="11">
                  <c:v>182.94339622641508</c:v>
                </c:pt>
                <c:pt idx="12">
                  <c:v>247.54716981132074</c:v>
                </c:pt>
                <c:pt idx="13">
                  <c:v>281.35849056603774</c:v>
                </c:pt>
                <c:pt idx="14">
                  <c:v>319.54716981132077</c:v>
                </c:pt>
                <c:pt idx="15">
                  <c:v>457.81132075471697</c:v>
                </c:pt>
                <c:pt idx="16">
                  <c:v>531.62264150943395</c:v>
                </c:pt>
                <c:pt idx="17">
                  <c:v>671.92452830188677</c:v>
                </c:pt>
                <c:pt idx="18">
                  <c:v>642.11320754716985</c:v>
                </c:pt>
                <c:pt idx="19">
                  <c:v>622.71698113207549</c:v>
                </c:pt>
                <c:pt idx="20">
                  <c:v>102.26415094339623</c:v>
                </c:pt>
                <c:pt idx="21">
                  <c:v>248.15094339622644</c:v>
                </c:pt>
                <c:pt idx="22">
                  <c:v>465.35849056603774</c:v>
                </c:pt>
                <c:pt idx="23">
                  <c:v>145.05957836846929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1A-4A4C-BF5C-FC84A49B673D}"/>
            </c:ext>
          </c:extLst>
        </c:ser>
        <c:ser>
          <c:idx val="7"/>
          <c:order val="7"/>
          <c:tx>
            <c:strRef>
              <c:f>'регионална дистрибуција'!$A$11</c:f>
              <c:strCache>
                <c:ptCount val="1"/>
                <c:pt idx="0">
                  <c:v>Скопски регион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дистрибуција'!$B$11:$Y$11</c:f>
              <c:numCache>
                <c:formatCode>#,##0</c:formatCode>
                <c:ptCount val="24"/>
                <c:pt idx="0">
                  <c:v>145.40401032360532</c:v>
                </c:pt>
                <c:pt idx="1">
                  <c:v>89.038041569310181</c:v>
                </c:pt>
                <c:pt idx="2">
                  <c:v>100</c:v>
                </c:pt>
                <c:pt idx="3">
                  <c:v>119.00093156793574</c:v>
                </c:pt>
                <c:pt idx="4">
                  <c:v>116.37879690291841</c:v>
                </c:pt>
                <c:pt idx="5">
                  <c:v>130.98608756738597</c:v>
                </c:pt>
                <c:pt idx="6">
                  <c:v>133.15770987003864</c:v>
                </c:pt>
                <c:pt idx="7">
                  <c:v>149.18220552526685</c:v>
                </c:pt>
                <c:pt idx="8">
                  <c:v>178.82439180831079</c:v>
                </c:pt>
                <c:pt idx="9">
                  <c:v>169.94395320780075</c:v>
                </c:pt>
                <c:pt idx="10">
                  <c:v>175.10881018921521</c:v>
                </c:pt>
                <c:pt idx="11">
                  <c:v>199.63959011010829</c:v>
                </c:pt>
                <c:pt idx="12">
                  <c:v>212.25851773796981</c:v>
                </c:pt>
                <c:pt idx="13">
                  <c:v>236.54342481025031</c:v>
                </c:pt>
                <c:pt idx="14">
                  <c:v>256.61947740565967</c:v>
                </c:pt>
                <c:pt idx="15">
                  <c:v>311.7988424123028</c:v>
                </c:pt>
                <c:pt idx="16">
                  <c:v>332.61251355354989</c:v>
                </c:pt>
                <c:pt idx="17">
                  <c:v>438.61425451657732</c:v>
                </c:pt>
                <c:pt idx="18">
                  <c:v>490.89354163803245</c:v>
                </c:pt>
                <c:pt idx="19">
                  <c:v>522.53783540263589</c:v>
                </c:pt>
                <c:pt idx="20">
                  <c:v>88.634871184007579</c:v>
                </c:pt>
                <c:pt idx="21">
                  <c:v>216.74989691666283</c:v>
                </c:pt>
                <c:pt idx="22">
                  <c:v>407.74575831157131</c:v>
                </c:pt>
                <c:pt idx="23">
                  <c:v>385.5259841196488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1A-4A4C-BF5C-FC84A49B6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0060256"/>
        <c:axId val="1710056928"/>
      </c:lineChart>
      <c:catAx>
        <c:axId val="171006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10056928"/>
        <c:crosses val="autoZero"/>
        <c:auto val="1"/>
        <c:lblAlgn val="ctr"/>
        <c:lblOffset val="100"/>
        <c:noMultiLvlLbl val="0"/>
      </c:catAx>
      <c:valAx>
        <c:axId val="171005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индекс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1006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542574275735673"/>
          <c:y val="5.938393837086297E-2"/>
          <c:w val="0.12530340152806088"/>
          <c:h val="0.89449411148786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regionMap" uniqueId="{BADFE8D7-8B61-4311-8F0F-EAD4E07003F9}">
          <cx:tx>
            <cx:txData>
              <cx:f>_xlchart.v5.2</cx:f>
              <cx:v>Странски туристи</cx:v>
            </cx:txData>
          </cx:tx>
          <cx:spPr>
            <a:gradFill>
              <a:gsLst>
                <a:gs pos="0">
                  <a:schemeClr val="accent4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4">
                    <a:lumMod val="20000"/>
                    <a:lumOff val="80000"/>
                  </a:schemeClr>
                </a:gs>
              </a:gsLst>
              <a:lin ang="5400000" scaled="1"/>
            </a:gradFill>
          </cx:spPr>
          <cx:dataId val="0"/>
          <cx:layoutPr>
            <cx:regionLabelLayout val="none"/>
            <cx:geography cultureLanguage="en-US" cultureRegion="MK" attribution="Powered by Bing">
              <cx:geoCache provider="{E9337A44-BEBE-4D9F-B70C-5C5E7DAFC167}">
                <cx:binary>1Htpj9s4tvZfCfL5VZqbRHIwPcBQku2qcu1Lli9CpaoiURu1kBKlX/8eJ51MqpK50407jYsGEge2
JJuHZ3ue5zB/f/B/e6if7odXvqnb8W8P/tfXhbXd3375ZXwonpr78U2jHwYzmk/2zYNpfjGfPumH
p18eh/tZt/kvBGH2y0NxP9gn//off4dvy5/M3jzcW23aS/c0LFdPo6vt+D9c++mlV/ePjW4TPdpB
P1j86+vrynRjpV+/emqttsvN0j39+vrZTa9f/fLyq3742Vc1rMy6R3iW4TcylCLkkqGIU0HE61e1
afPfLhP8hoWEi5BJLBmlofz602f3DTz+O9bzeTX3j4/D0ziCPZ///e7BZ4v/7vMH41p72Lgc9vDX
12dmsMWr0/uHp0fT6vvXr/Ro4i+3xOZgyOnJZ8t/eb75//j7iw9gL1588p1/Xm7cf7r0g3vu7ofH
++HrFv1XvBOGEaJcIiIoQRS/9I7ECLwT8RAx8dl5XwLji3f+83J+7pyvz73wzdeP/xKu+U+L/D6B
nt37xxMoQigMQ4alJFjw8KWLOMKIcSE5pUJE/Gt0fHHRD3H979f1c1/98AXPjPmrJM7FU32ff0ns
7zfgWQD+ccdgTiBt4DVCnBHy0jEMHTILCySRgNx67pjftaKfu+S7R58Z8Ovr7678Jd2U3o/2aWi/
7tT/vsAFmL0hnBIBHZRyyrkEN3zXfwLM0RuOiOSEYYKRpNCfvi9xv2NFP3fStwdfuOjb5y8c9M/m
CXrwffvq+r4xP+k//7z+ef953o+ed15BIxRCX0UScxlBa/3OckLehGCvICGmjHBO2f+R4T8UmN/b
ef+t5QEWb6SkDDEoiF9t+850zMUbSkLJCNyFIwAm/0emb3QJUOulvZvjP+jpAJM3MmJQZUIJUIuG
GAz6zl5K3mBKCJKc869d/s+N8X++fvUivD/cNx9/Bqs+nP5BY/kbTiWKADNGGBEi2fOwFgAoMaGH
TQgjAr3yzzX0a716Ye31oF/t79vqJ3m8/zc48t9GcwQGMYEjQGH0SzQ/c26A3jAAzxQjjGVExGFv
/myrL35w77a4b39i7Hb3B71L6BtCITcpA0iKDo5+ZmyI3mBwP6dIUCYjJP/0onUouy+de+8e9at/
Dvc/DehriH1gSC9IwOce8R1p+65OC7AYsjeUB44UQYq+7FDojRRY0EMNBwQY8T+9Wv2Yvdf6aRju
X+2fTPv0Y8G63v/c5Bd78OdSo2vjbPH0NR//iyAPgB2BHiHlZ3wAAfddZT000SiS0WcILgXA8Oep
93sX9XMI8fzpFzji+cWHvyKb/WzC/PRfhnygODAcQo2IIkopAvr63GWQTgCKogi6g+QRNImfuOx3
LOp/cNm3p3/msm8X/5Iu+wzW/vtZBgAF6hoDLhUCKIvEC5eBhiQRjwSjJMIcHy5/39Z/76J+7rLn
T79w2fOLf0mXXZja5F837H/PqCC9RAgIC4gDAmL1A+1FbwQXwHcJDz/jtBcQ7D+u5udO+u2xF975
7dP/G7e86G7faXnf9NDk3t6nn4XU3331s/kAFF48+lu8f3HfM3u/evbo8dfXAAAx5MY3gfbwJT9m
yvcq55c0+u7ZQ27/+hpgGKICUyBRX1IOQPahcMEVgJsRwBQJaYgwDw/VtT1opyD1kjcUBBFolF+U
3AOVHg9dGS5BVEQISxCpGKA2CiLWV0PBhwsoM9/27Lf3r1rXXBjd2hHMIoeM777ceFgrBx1MMhwh
kC4ZUDh+IDzdw/0ViOWH+/+fwyWdCMvqeJA+naJ8UflsI8WFJqpRZT1cuKxO5FxegK55EnbD7RKI
bWWcU64clUfyODRhqwI7V0oYd+6C4kNIzoKpvA3t+m7iVa7mIDjmeXZmPd/wUg2L94keWK8qHL0T
a7+v48WiRZGmnlW7FCdhk23rJhs3VVGfzqvcyVlmylSlTKdqM6NoTR1fhKqlP8uQsUdTAKK/Hm/m
klQpyrDZkLACW0g3J8Ha3Fkf5SpENlBBiUjcVPY2i+Q9XUqdREXFFHZ019GQq6BzWq1e3vAFx8WC
H1DfnaKQfOokv+yK0h83fq8NNWrIrjLKrWKraWIZ9loxarUqlgW+xdW50rrlqmFZFfP3c9csyq2y
VYMzWoXXzvtRSZ+917MwajFzrzq9XpJBzd3cqLmQuVof8rycFI/8qdbxHKFC9b62MRoCnAT9brbk
jtbcxngYz6ugTgZbXrbYG5UP4oKGXa7MKk64nVVl19NWTxdlYNZU686oQAfpyAxWZYs6Ran7EPHp
Hs1DHmfzWsTGbeZKmAT7ep+x/qZ0/YmdqvM6+ICtvAvrPC5qeNH67dANH3ud71ExH3vRXjWBKRIx
t9chSZZwPcUlypUf8vNpdPsABXtSFHFT1p9YF57MtDibMM93QlRIUSRvwp5ItUYPYTbdaV6NKmRN
qQJ/gvBUKomYj5v8NDh4E7HxoqnxrmDsLmjby9nWl3YmhQoXVio03/Ood4qMUYJF3ig5tI2yMD9S
ddvcdlN1HfH6iIV4VXbcNn6+0AW4KOvQ3qG1Up231x0p4qAqteocRcoWaVM0kcpmcY1avZtjXTmi
yrVyarS4jmfCVDP78qRBNFcETdet0dtG4w8traK4G48HY8KYloVOFnmNV2LiNlu80s3UqbwbkmCa
39IZv+0JS3jnTmcabbOx2VaNu3Eap6hv91U97Pj0fsxpqaoovw8KerQaUiYlER/bFt82PE+D0kcK
6ekmzHWrFjQfh9O0HfIoqaEOqT5fBpWv2Ki2PR8L2auoZw+Bt7BFUzskBYujmYaxHrsLI8O4zufb
z1dDG3RqZC4lo6xjOssuySjdOt8cB3NdxK5Fj26pVCGyk0KzRbFxPu6QiDtSf5z5+B6J6ZNgy0cN
6U81SSpZSTXPfDgi5riN2iJmVXORT+OoFuHPQ5Xx5bjkmQqDQq2D3fCQ1GqKwAjm+kLRCrINTW6z
hPXbRS5pM2X7uVxTEs6XjI+nIS02GBUnxYyOO9bch5Me1Z1ZOcQwqfZ+Yadrnp9OhThidR/7cU5w
hu8W5mZFfRc3rO3jdioKRZaFKZHrIDE5ixdHkmymb6eqGxWCHwfdAczPds16yO7OojQLelWzJk+H
Oihjn4/nxPu4BoaqmM8TUTZHw8K3MmNTDG+4cmZKexmOag3n2y4sBhWsrVFZ4C/WabgqeRGpAS1G
1fbY1MWqJofuqlxMuwCs8zYLtnI9Gx0x6VrWLuYVP86X7lbIMs50/Yn4CCnv50WNo0+biMSVMbkq
qp6qrm13fGXHZVR+Yn3goUD3e9eJWdkG1fGKyhhXOIgH7iFhliezziQt6XC1xJj0Z80UFfG6hsvG
mPK8JXaIydSKZGl9Go1tu506tK3WSsQRzd+2XfdhZZ1WRI5jss7htqKrhi3Kgrh77xoEy+zftxl/
8i2WargOfN3Coqf7fCQdBBUdlDXniK1nragLBcXqZMpDojJfPtkw07HsOqWhB6iAQoJhje7KEp+s
K2ljjjMUz6W8XPpeQm0iJPXRbh08UfUoJijI6OPCPmRlPqsZLWVsg/KEuSk4Eh1R42QRdJLaKdrE
1o2liubRqjbwZ6iDtNctespYddtO9TVfp8dF6COyjEQNcwltcu1NbMEWGIgUsSDjXbNGeBNatq9G
f1vDixr9YuJAoyVe9ZXsxjnukN+2coC/8zGLiklNEuI9M+mSNUM8uaZR4LIbEWY4gbLwHveXCDpA
3Ek9xyN/VzYUWmhjVZ/lTJEyGxWn3bVgXa9AFDseQ3wOzW9RgD2iWNKPMChvk8gznoxRdlv3VaDY
lJ21fbWnAiJmjMK0n8v9kIm9sOg+yPsHVxwzpJ94f24pfbdW/MKtVTqLhijG+g84tOCVsHnL3XwT
kupkjN7bcL0buuY9lk2rplpnkH4i7psqqYLupsvqRyKzUBVmLBQnQ6garzcrGfZltaQ9bvbBMCOV
W2ig89QddV17y3MyQ62HHdGjvysLt5vGCjoaHx8j33dxZFASUmTiCWpmDBkQDpFQOQyhlIjasyma
O7ViaNhcVp2qgygNO3FfjOttyWiniLE3EZs2GcaN8oyddflYbQQVdTzV7NQtTaX6aC6ScrTx3OOT
em1GiBQbHeWZeCRBrkSgjK5PQoPjJiRz3I+UxEKaVqHaLXGICqsGwyuFB5tCtTvnY+nVxGHNMvQf
bIRO8AG5rDctKcFbQbHPLD2dgvN8lZe56SG4QogwN/k72ZCndsjKWIrmKi+mUyh3W5/f+RHtyjG8
owbfRBE7nh1gpdwm0J06Xtw0jGs1FHgrg/EyY+y2fGtEZlXXBauaoyFStq62DPFj4UmuLEzvIAVd
m6DSnlNCIYRbCDEN2HIJiVWFlzFE6mk+mres6smWV23cENTEPgtO5tEdjxk76pvhSOJ1K7A5ysm7
z6CsiftpLNKSrC7OWrQxXbOpS7439fDY0OnKoy5UESs2WesfRlFf96h75/vqUei7UM+qceUnO4Z9
PPnCJ7gbzu26TIpqHaohPKXNKFUAGFZG9aeyBI/nIjrUfBH7vqRJlk2ZcjkOVUv6PSf9Ve8qwJA4
mNJ6nKDK9t0RoLx3w9yeGxdkqWuHWQWDHqA2QC/Lr7XLL2YUntZdLZVtnY/zKXFhiFQr2PuAlefY
5p+g86lyqMp4Jd3HTOKbeenODzCx0dHRHEY33kDt8aGE6tGbJNK9UFCkP5YGGjlwBVU1C1JgX7rU
/hYVea4GHtRq0CtTluF0LaJHq5u3E1uPmYXGbIr1SQwOyleZp20hPhC6mett5s1VMADE7Zqhh+bb
Fsq48Gqd2FHQFW0sagQNqSvfcmjsuD0u7VRviXS7sVqCbbD2T34JdFpEs9vYKGugAeZ7M1MoYmuL
YwTYN+kHomOSZ3UqaPY+KBud6iGDQlYgvmOjOSf0EfN5iMsxkGm9yi3HGGJg2vk6sqkDNMfztUjG
gPK0CynggRY7lY8923S7uV1RvNrwpKobrHoW1QpZqZYyI0cDb2I+Vl3Sz0uYBLVf03yubnLvhaIZ
SSabrXGXQ2WXvrtayLAq7/gQj3h5DHzVK1z7s2hF27YU685k4lQC5E5aPsyJzppdBEgkjWx5mxfZ
Exc+JmvexbQrIHfx+2aFSKvmPmm9g0YKCCWuZLnzXS7jtWHXUadrBXyySozNA1V2u4FM/khKAIF7
XgUkpeQSFWaKl2A9n2bW7IQDZIExwJAcavkwAvLyJfxIt4ZQsRsdr4t5jPg4xC5skoG6A4xhy2Zt
uzWRWb0dEHc7XB0THZikoVCHwyU4nmjZJ8igk/wAT92w2Jiupz47AKDGx2ztujjwoki3iM7jhpGg
VAC8bseynaCIXJTTqgyve+Xs1g+CbOcVP46upWpdXRW7xRyZZtkvkbusILGXeo25WFHCw2LeujF8
H9IVKtIAOWsLk3Ssxyp3BUrLldySFTpB4Objprlaegb8hkdAEA2km2PvVpNdtry+1EVOlR5IypYW
2Mrwweq+SSCsAHSM12Y210vm1MqMjlkPfiG2T4IGCio0y+FgVq6kqeIqcC5dh7pRGCGr8gjWK0JA
/ALLOXZVF8Z9tgRxESw+1TSCulnmdictNAQ5qX7RHBhqtKeOn/WuwbHRaNoJqJoVZqdz3d5lrt54
7k7CNlCQNkNaE4lSXfdH1QyVewoMUAca3FLth7gawJVMRRKCuqijFNHqXSBclMoJUUBTEd4u3Ziy
lT2t/VTvllCvcWEzwJbTrI9QVQFDSd2a8dNiLvOYhL47yiaZSh0Oqkd8PUJ2YBuKpyNqJnlei/Ck
tWV5Ygu5ZY0ptrrCNtUsSjUEWivdnPqVamXs4FTW6ts2etctrUzWpTkvWpanTNP8fADS1AbdctKL
LYumtAAIv21aYCmdzfKkaiacdAJd+hLI71i7KO6Xi5LjaT8mfqhu8WyGMh4HiN3ClVvRAlXJ8Vie
fX5ZS9Irjstil1mSVpm0KrRLAT3ZuU3bzO/ohPOjmqF637Vv+7ycVVhi4EHBHMezhdbWyNJsHPar
qhtyyuoq+tCY04lARnX8zGb10bQAy26nPaG2vhvp/BFcO2xp7rtNm9dBPC79qbA9T2Tuyg3Kok0+
hbu5zkpgWnLdluOyXOYuH46BFrd0nKEBlf1j1l+SqO1uydyflXqRe27Dp8LJVQVETyq4rfLyRiNo
0APNaDx1eEOD4Knvx5tyOACfqgcRwPVz4jQk3UyBTiHUp6yKa2edqh1AOkdapLr87RjlSIVO5/HQ
uyu/6ERP4W1Z43c0MlcWNU5JXaipzy/HvnmkrX5kM79qBN9bGp76crx0mZwuG+Y2hHq3ybG5DnNy
a6D0ghS2qxBwWmqA9/V6G3Yk2OYi2LQ2sBvSkjQXy+VgRZNw3oQpZFQyUgkgcerquJi6i7yI3otu
GdOgCXy6MH7V9nqAEClRXNbRrhUAkwY3hKCD1JsyMzQOoI3ryWtFS6EV8uSdL6B+57RvAeOV96Ka
6XF7SRbfxALRT0FoxqTFYQk0lheAw9MmBHrZ53WdFqZqU0unzcSHM4qWU07Ccw1EsCf0GCIvhyOZ
MQ3Ne8Y76PL1MmxmkX+s7FHdD2tMiXywVfOBcHdmF/awBP17PAWVYq37lAdHNutuK+DMaqD3xRxs
W7KtxhV6TdXMMZkBfXSHaiij9mhc5qcZ1+MOyEnZ6nMzQeUXXEVNQFVWmhvZd3u6to8TUBwp/RjL
wQMiRfp9vk4plmMylQUGutquaQvCAKCBBQQpICqTMXGoDSB/2lGFywhYZrYJ3HnYTh+ADgIYnSu+
AQUNBUFaVklYFHw3DlXc2KwEkacAAQkN4Hp77Wt0XTJcqt7NoCMKfjKWek14v8LOOiCdVrbJxJYx
MWXT77KM34ZjiTZk3g+reCymlJ3VAU2KDmSYxZQybkaASZwVU9wXmmyaMYKKCdJkZDg7ysLoPivr
8LhBbE9Mw9II9j/u7PI4VcF6gpo2FW4ajqtc3ugVvfV1pcY2ogkoTpNqov4+j4ZPK+EXMEfZ4Gxl
iaygZo9Md3HhMpC8stIBasxcYvmiyhCY1NIcA5euhVuSILQpfGQL/mAMlDLgexkImaooQXLSc3c1
APqbQ3zpmpGmWTvdRI5/wOPqlDHZGGfUAfxD7Kgarqux766qsjpqB7Emq6X+uJJQf5ZwCLdcD4mj
0SNfZZe22XA3sSId6FpvKhFt2WyyeNRhoELfXNZiCTd8Ig/Z0o9xG443uvAfpnBuNthS2ACfDann
/l2dly79fgz9TFd+MN0y6Lz47YT0t7f/uDEN/Pk8rf/Xh4cD1v96d/r1ZPbLuw4DgG+3/Wu4fRDd
v83/X8j4X45pf5W+/8jFZwOAZ2OQ7wcAAT9I7DD15CDY//sxwNeDtv9S/589+NsM4CDnoxBOBsPs
+yDagwb/2wwAv6ERHLyRBEWf53XwY/+aASAQ5wlCkYDD3Aeh/9sMAL+BokhhkgdHOCiVgv2RGUAo
0I8jAI5hCVD4Due4CCzi+xFANQ0cMCEUBLsspVpIG6qJChQvXXkyFZOOcw5iHgqyq2UqB0WX2apR
l/u2Wa9XnxnA2dENPvRu3PtdVPN2w+qtARld1KDpC3HZjh+m5a0NAEEWAvRY2RfnoRNXiNI06CE9
RWeG2BvbxhUVn6gFjd8InVRaguIKRbSXAGzg9BaMEmTWxHVVoG098HRdKh6bbh2V8dm50e5KyGZW
0+xFvPqmV0sOVJ56PyS0YIUCmotT54U/ou3Ub2aQLmOxwNABZ0UNynJzIsDMLmy2yLiHds4IcNdo
1wX60tplOFoFKtKVgpoNmtl4VNbMJ66us62JQMAZoGFR0B3y4ajx2XqSZVCsuQCZUByGA8wBkWBA
CI0EglwXFlh/9oEFRQlzjB4ghliPcW3fFY1rVd/1dVKW3bXW86lu8ptqXTZNDcJkrbFJqhXs6nR2
M0aWq2WsXJr7CcjhNDwWc/Qw22E6WXNABa4EFErE1MDoYOyVgIOdm7wBaFW1rIhxBjXLifxoau26
jerQnizV1J7pOYAhRD7OAHSbTF875HQqmhVtfG5AEPLLvWNQ32U7FEldRB9rY24EMGb4vncgQeoU
gMsDLdoj3LS3udAgTjVMxqIIrnMKnABOgKyKEN0fT0BCkxwXsLYOVFQjChgFyDZIFpqFMecoUy1e
38PZ03O0VGyLRlmohjdnpIIxQQ/8aYlq+O8PwFqqDKTVMTTA7UcrN3CiATSTmQ5pRXinIl/pBMAe
VHBW9sBd+T5ic7AhAWisi6b1zpGsSpfRQzPknVcwaedpBjowdVHxzjEQMZx3GETHbB9V5V3P+jMY
+Ryk0BLDRGEowL8QakXfAwirm0m1rtXKR9G17oGeoAafawrtd83wpo5crXAxX0bSg/YYDEZVizQK
mWVH+gDQcDXkJ1FfC9Vq8Q5w1QdkstTjLFc1Lzc8B22wXd0WeNP7rPLXdb7siV5gINMDX19adlmV
aIQxTncaTfypz2Eqgmm5Gdb8Y7mAQ+jCYMRE/EPesJ30ZkjGLi9iENqC3WJsfe95bmOP+DWwbpC3
Z7nGrCih8XNTbGhlZYIh5Hq/RFukWXmqo+m8yufNWncoHujQQJiaZI6KXev7u9pwAPVEblfGL4c5
f7Sgy2WRh/5ls+sGZffV1C8KyfkcZK6zsQtgajc6aOyi2GGNYR9meb0YAzOlIdpPUt6ZVlzwrL/h
kPkK5jBzLPK+hsEkTAEidw0Hxc47z+e4hT3o2PjJgAa5J2GzbIWZ+Q4XIMRA8DAAwsNNqOs6QUF+
PIp2F6B2BuGPwAiET+c9C953xl2A6kLiDAa6e+lEkFIPg5fVBvHSVme2s3dFSO7asitUh/MNBgS6
LXRBk5EwDnJRjs9RRW7GINo0xIaKRpNXMBEuVTYOpx4IA4xc6B6E9B5mVK5IZzrBigQ7an22h5kS
1EICHE64S1G4QDWFE0pMoAt2pv8UNMuo5rzutoZUS9JokBGcGfAWlOng2AQHJDywt11DpoST6R6g
0mG+G+AthnKaSit6ZdoeqRGAD8S5PwHN8ENJrE3zRUiVRf0SI6w/hR0dU96X26rrrgvbkY0Vk06N
XcK4LatyoxkMH10l9xWU+T4Qu06TK1R5samltTEUvDMLsC4mMDdO6tqsypEcRqDSgIZDp6chCG7y
EL8P1hnmeBF+x9rhQUfzU4bXVfVl3yZVH9mYB907woZgN5YOGJlmK7QQYLrhQErQtxF9b1lwhQ61
17LqI8tytz20hwuomXdZCGq8hfE1mDqdT42j27JbH5GdNkGITDrLudp43/V708j6ao1GBDPZ8bFa
/ZRKOelEmKI5h4EA2rOiQBuHsulyoFWjVl5CGKMF8PRIlzTnfj97Ys8Cu2SJ9vZMZjBaDijZj60+
BloOUzMMwx9EL+e13c/Z8lhVzWm+Vk9jwcMEzTBBdrS1m9XD7EWO1aD86ikg5LyMg4PQ3HncXppq
LKHtUguFBpjJyJ3fzZSb07ItQRYcexT3jtLY8jpLCHZpOYrTOaiClDcFiOK6BI1LAGLNIERVP8jh
IipgwDVG/XZcgVu7iN2HegqU42uf2t7D7LtfQW6jgVE2lz1QTEGAjEIR6km4pmgM7ZHoYdi7HCpa
j/EI/4Vu7EA7mi+8O/L+rJPHHFkeTzn7UPbB0aJhmJ6X0NHhXGtaNtAWpl72F6MAjRcQ/44R/qhZ
cYlKxOJJ+Juuz62irJUgtYdPjq5VnAH/MixL1qqadyVp3pGO7TOgqPEog3dDm+NUrMMd9iGMCdoO
x3U25zEHkTse4Gw4zJujOzRUj0jnfTxLdmoM9JwpI1dUDvSg0cLRg57dw/GAEg43AK3uoRVXHMhB
K+gZwu5ozkylyjK76vP+ovHTY+DIqXGGp9znR2gSt2sHIqz7/+SdWY/kuJKlf5EuKFLU8irJ1/DY
14wXITIjQyIlitpF6tfPYd7K21XdUwNczDw0ppEoJBKogLvLJZrZOd+xwCkk2M9+45jyE/bOB1yL
glp6mgucIxPHceRN903FnwqqICDhYy7tKNK1iE5lSD9Kar/aiaF4Dlu3myvYr9EcfWnMFft1w3zY
e+Ocz15/GmJ+zYl8ncZWphxT6oohGELfsqRVH5xDvh2jyjaoqNMxMlBW50m22ei18AbL4mGIxwWj
EG670jN5NPfdrmByPA6dRpNTlw+yhwPJMD1SeN+WH1vKTk3RTymFvZvSwHz2c/ukSjq9/r8aP/47
Dxax/38aLP6UP/rfzBbuZ/+YLUD0gR3DEEDgtETg2/81W4AUAtMDshv0WBwmPoDb37OF/w8QPwi5
cYIowz/JzT/xRbi7aeLATuLI/39ntgAo8V9mizjA7BPxIAppAL7+r7NFqJtYrJtpsr5djX/cvI0+
ll0TPJVWXE19hVsnnDSmAuvvuq1Pjuh3cG4uS4WngDVZOXSfXcOaQ+CxlyXpy120hCZjoV2PwhVK
Wtf0extMjzXE710tg2bHRVFhZmkEHkZf6H1Ix+myqfBFdWVwW1JBHyPGJ2AmUD3GiYisj6NTMG7V
wdoehkNjBA7Jhe2LVZg8gAJ81sqXGehmvBkd7QPM2itaCQ506DzF61USRHcqnD/mFWKcaqZv8TTv
PZaUGWaIu0kTnnmdvLEsefQ4LSFJqms2VLfFjPOtbnsLImNpj4ZvaCaTbdpZDiwj6aN25238yyOG
H6iGKApnqcwIKeBS6zULRnuCWw27fG77PGqACQiq8H9125OpGrTbM4iUjoq7eZ0OOpoOEw0/dDA+
tANUMy43ACCN6a/tEMEeLIpDW2G40F0bZJPGe4m64N0r6HmpzZhHPjrWOuiPrYyWFCryN6PbQxcU
p7ksOeQxctGLb3Hqj/2+iZrPmkzoQ6CD2JbvPI3+s9pCntFae+hk9Bvkv2PANpkBObvviX4dk+mB
6A7G97yQvHVHhSXdk5q9z1AOCo0ijsmuac5FgaEM50xZNS+hrY8xzp92rsFduSMpdoeTTmxeu+MK
zd8CCqB4mNxRFpAKPV9rg2z2q6Mn/SbFDHAIa30VuqOwrAGdJGP5ObtjMsR5SXvo7IM7RY07T9d4
hdbbFV+LO2tJy7sdqLoe2Jz/FYz8Q8/JaWgWzHvurMaBfKlC+gTt89504qzaCtrlIstT6E56WGVf
/coex0QdVdF846gHbUTOPupD61WnzhWMcqHXLSrIgEpSzEOZen38XLfTaWP8ZlTE5mFXPhtXhnyD
cU6hMrWtjtOILCydUbXWpsT7oeG17wqaj8oGMvFldKUudkVPufIXTBZNA0FrEifTC+uVv5tQLT1X
NhnqJxrbNwY04ohvPKdEvhd2qTOvF30qFXRVBiYwR1ETuUR51nPx2aJcT65ur66C166WI3Wzq1x1
31ydb0Ncq8V/90jNsgpmqEaPkHOQhN4orifMTkLqDpTNir5hCkHLdHik4sZMp871F2U9432bYkZj
GpA0cSQddx3J7HqTxXUpoetXoDp/xP2GR812h8j1NIPrbsZZexdRbU02NpXa+czcTeh/ItcIxa4l
Mq45Yja8LvBIzq5tGlwDxXlDMD6jqTKuvZpcoxX70PLXMIQ/7tqw3jVkcETuWAWXrqLtAFUazdvi
2rgZrRhU2hgd5Uz6vEGzt7br58bDh6iIkkdG9XYgngwyPrczbmA0lfAZpn3bSpVqIuML5Kt2pwQM
QFI/NzDO3zYOKzr21QgDrKH7qiruV1BLoISSY9FBCvFWiWNxbpZd4cc7eKPBXoWyhWhTXJMmWeGe
0TkzKz9r3NTp5ONB8evqJDQmlHX1zHMdFfLACnzhG0SgK8A/35oE/vLIQ/TlGk1g0vr7gIDl2KbX
rZzu9Ix2emBtukYLagCFDSICTHJkghKra/Nz6Nh06weN3c/1WuZNaJM0kIkPirJ5Gm1IAVHqfRc2
p6qZjosODlWyoQEt5vrJmupH5ZsH+NYgRn36tOke+m43FBkcgM+CrBEQK17kc2TMWft4Jomoqksf
oe+BR+MfoLazvTYcKondvtZO1DuYD2MKy4IcRubTLKriRwGs5zwycsOTjgF39L/Lln/MHsAuLTEY
1/1c5HChl1Ph2/vR+APUav7gK/UG3wGkSQV7rObNWUTRR6T7I217uWdjB2cYxECoxBGrJHKYOfD0
9VpnOIjoUVXL3VD1X4oXJMU09WxJW+ehmc0ZamG/S5olvKv4iplJLJCSNk5zOWzfxcxxGM3NeSJg
dBPlPUQrv46J6dKa9HzXoLHcL/3AdrREXYYLpjPKNPxoHctjs+ASCgkfXkbTdqU1zkfUyXEfj1WV
qzIBx7Py70kEKSqlHpx5H5B7zkn8M9y6C12kjz66viyTklk8TdeyiT5nMy55xxKF67KVQFqgNaKi
/Rjn/vvCgiYVTVd9/x/RFEKb/Xu1effXUJYDuP8lN8f4yT9aQoecBy6TA6MXfzuw/F9yMxoRCno8
iENEuX0kdn63hAiOcI4kAvaH/E7y/m4JfeSbkZiLIoDibnNC8u+0hDzBi/yFOEcuJQjjKHCp4QAC
tiPS/0ScbxsqCwCsIeMtea5ETeEol9DLkuA7i3sQOTUR+TRDJy0G+LzlAEdu9FIG9B2gJ9hmuUaH
IVx56vdJuKunqb10MyTF2uJEBhDxEFhvgaI7frHePhqrMoHrAXMXc/PcBD8iM1wxN0ijuVmaBJhw
Yh7WYCzTdkj2FZyzUTOWQ7R9qyrqpUaZ86LKQ1uU3VMZrzd2rt5HjVpDDPSysJFgxAL1sADKqkBG
ovpEYzYANwCGDX+5IILBdVurbF2Sp7mwN2UAgHZK2ItfBdcLGSxOaQG5Nxa3ngZsSXX5ZOrxqR7Q
uvSyDgGyg57iW3AJoxb4hWEt0JH+ZxO2H1KBsB9QE7N21H0mA/sGGPCK1Ou9DeVH0MUQDFtygE81
XGMuPNWiPPdKfEHbuV8j8b1rR/TBgwXD5TTCtu1PkJEMSDTBUQfJWzD5DyjBM4ymuMqSFVwd8YFG
mFlBbfGgv43i3FHw/L1q/WuvGL4CIhkY5/6Gi/m9q4G/zb0e4HlKikNYXkxME8AyKIuwzm9pgZZc
ksctJOBthxjXk8girQgI1HINdboM0wgrcqJZ0/VX0pXObZY/pgnzNx/tU90uNywQP9aiW7IkKpbj
1kM8Al6UQByLTonkjuRoACbC+ybd9kamskjjmD+Ihvp7oZNLMjQ3QVw9h3x8COUMAh2oYFo4rqS2
kMU9rz6Vk7kVsTpCStpSf8GAwtQK+rsuC2ihwacX1Es6Vv5zMZHyyo7rJ6+1uAMMZNOilC+Mmkul
q3NRWZNJjwdXUTCPOQgJg+85ghBhqs19gBsNMz+NPLi3db01uyaE9cp5cRmMaXMwON+jvvmAhL9D
eIMc/bUlGVj+dl8vZk7rLfB2m1BdviCXsaO+X2ZwPSBPY/S6phURu7AQ16vxclXPN9qOhzkcDw1Z
d2qDLKgoas4WCS/tAoMGWfjfNlrWeTQEaPxFKAF6eE9yqtY8XNo178p4uq0hLOA24lU+dfbWLyM4
NOJYj4C06ZQ8hxKWMXAXmrII3kUR1WcZg3hXq2wOkM7fx26YoYOHsJD0Up3MOEGoZOHPLULVwoB4
C24XAA5aXFz54DMC4t3hjsgV9SE8avFUeXh3cGJBV/bRp+6q4xJ3JzkC3SKWQ/UHXQwNOcZDSt/9
YfXTqG2HE+ihLqMT7jKOtj6P4/W0efDAlOfdVnL9smMCL6xRR3/Ag77QVeY8WvMe6YRr2FZiT6oY
AAe6S6MxVhROOZ6baC8ouUqqskFhH56MU5mJ05ujX8qz06Bbp0ZjGPtSkKe106m7mN8aCNcqEK+R
U7Irp2mHTt0OIXO3kLs3G70YyN/G6eAKgjhxynjvNHIu9ZwNkM1hbd1skNHlAj1dVfFHAIF9jhCX
GCG5o+n+4VF+P0GKNyMsAAVxHuD2sV6BxDnV3jr9HuDzXjBzSz1wEWT5VnfG7MN6gNYP0X8zgHsM
jftd72kC4wXia+1cAgu7oFni0bl5WG6law8KEU7JbpRDvnJ6JDAchhlWQO08iLYsPswm9oK3z5oD
au5wLWq24OdhYFTOyVCAJxHAMBf897jB7FAwPZZlsVnFxB6zCsEQs+yQDX+XhL/huYA457wT8LZl
vsFOaZyvknANjRna8I7CdOmCoUktbJjqlx8DY6ZyDk3jB49w3wAybTh5S+fj+HYc8tp5O6NzeZjz
e0I73nAYQNzzLpNzhGiNxp86lyiBXcR/+UbOQRJyBqPuXCXj/CXfOU09Zd7ek8llq03/2jk/ijtn
SidgLbsy7Heb8622VYHvhsi6W214WwxoY7vhUTf8sVFIMM2+vok7jHWwQINDGAigwtZanEJSwJiw
LGudkRY5S80jmLxmZ7P5znCrDb5oy/r+KmDBdiSs0tfeqNd9IuX9Oi8aeDs5lbK7kop8W7b+Wuht
b6r4uppUgMF/AWsP6D7Bk08jtVPK3/cOAa5A9YFUywSaknsvbA5h111m6ORghp0YMfbNYRMkE1GA
WxYxj1TBl043NzCRul0zMsrHPmwYOPzhpfC0Pk6rr7IArHrmT/Ya9jNA3y3y0iIY76MpkbkWGHui
qjy19fog2xI5IbeorVOAEdchPnd1EaecwEeypS8uAD23nV/zt4FO8y6ZzQdMTbnrNKHAiYtbVaMW
+mTbh7oWWdz6X4g/O2K1eeaNeYmpfS1I8+xL+xaz8G1h/k3n0UdUiRMr8dEXEb0WGpIG0FLfjUPX
PSlxr5eVRVaFL/4usjyBxwgtpyx7Ba7Mq3cKzNdpXi0KKDftBU4exjmgQltwX6oQeTccKUHd2B0V
5sOj7Bio+qqDG4oLC0YzUlGLW619mIY2evERtOuXPnyx2HWxg+H9liCbkNVNj+rneVD+ldrNAw12
aznQLBiGoyhg8Ey10x6a69quP0ZWIw8wiHxRwbnnTXTekGpJw3miezaPjvPNsazpMSnk/VLxS8uQ
i1s7QFIa9sVuI3B0196kOJo/WVW8rwpFgkUKgDj9MrO+SUz7bIryZp5WVBRfIRtE9MO6VjdFws9m
4E/z5N2EZFjyteruQ3wUaDv0A0/Fz1j0z5OKblkkX8Nh/aZWDnmt1c+rRzfYzMWxikmTTmE8HE0y
3rIRhlEwf/C1hGce0yPT5XCArxdlvvQkdnT8xxqK/xsY5r+1Gg285O8Hj0cXPnUzxJ9WSv11+nDh
ZEwniLUCaUkg92J/Gucs8gkU3z+mD4INhSykWFHo6BXi9gX8nj5cFJpRbF8Lfm9m+z18QMXGIIM/
7J8Ty7+Vdw24Gy7+GneNgwBYCazfiIcYlP86fBhdNR0L2yZrmFzyGKTWcQ2j7lDFml8nbsZtknLa
rz2m0tpNwHYWIyI0E1KYXNZHCrgz9wRmZpx6LuxnxXPjxurEDdgxJm3eV4+msjMcGnXG1eiRCvK/
D248H5ZtyoQb2as5DO8MqQa4QRjoQ4L5n04eUnsb6BWBU0yV5k7MjB77idRZ57QBX6OXiMsjg2gQ
OPXAdzpCS/D8zsWHhMDQCHRw0JmgOWz6rYUIAYlvyBQj961m/n4M5LkutiIvZ5jFs5YAHXj0ISFp
hE7bmCBySKd2xJA9xhHBmN4pIZXTRKBe1rt5RA7W6SXGKSeYc2AvNxBMfaer6M2KFEkmcy6Vh3K1
EsRpNP+kQJgzRnEJMZg+DWUjrppgezCQbyan45S/FB1IO/46H3H8n0LV7Qen/TRB+8ScGoTYp5mC
KKWVX+bdPNp9W4n5Noi3nwBH5hSfACgIrerUOKGpcJITPMb94s13FFoUgyYF2W8fzqJLyVhsae2E
qxYKVptE69WmIJAhYCgPRVShxZf8HoYFJkPoX6YB7G43So9etyFKJslTV5c3jdPOiFPRsEVr53ib
XeEUtgKecaogui1OfUME4D5QI0WTOIxgiVCsaqfWDbF6biHfxU7H0+MUX7TT9iyQhL00CKn6ET4W
QjBwJL1lOxQhj69HP4I0ThHrARAbZTOcY8LkuQzopXCWsoS3jG+2QCtRzjcVfOdoRhjSd1Y0caY0
AiYqXZxRDWmQ7COyHQUXL3gVAz3Sq3DbNOdtQ8KjB6HdJiJGCVTFqVB6Ayflj3tQGX1eyLXdWVba
PVw9CPFlXeZIbMx5PwHKFeiAiFqqI+zD4dgv7NjPhO7XSr/MyMZl1WgMOoO6STUF8ImRXmVe5D2F
fgUfdWLvFtnadIBLOkL4PPssPCFlHey6pN/AxVaXdnNN9epHOVL0PFuF9faJnXs8WhpBxYic2ILy
WjCYp0h5TTn3cNSzKekOk+/XyJYuEvKW/IY2TqOTlTqHVMzgk+jxjJDuyzJhfm9nPeWLMcUdCKop
R5oPpHhReZe5J8diMdcRK2tEARKax6ZF41Nh1G89qnAoTIDOq2Y3WWACgYr6jCLXagU8FDt4UVqL
cNgns5xzXS0+SN7Ez0HT0Jz3rEBojLU3hBlkL/gYHMtkVjBoQ+iiTFpEmKw4Wcre12UjHwDMmnxM
4jf40+IxWIty19E1gUM0DVdFgqZwa+r71UzQgaP11mwRotMInqRATvMJd34+DgzBZdjOu75VSBFt
7ERHIEpVxJ6CInihbEhg9E5N2vXIcSTe9BkXNaajWaBtSkKVyxVRDw3fKw6HFvAFQ9xH9sh3Y46H
YI9A2FZMr7X0ZR4O3tMKNcBdrG+LhUO+opHRcOQQlGa4fKTuMyLFAc0cXKixgx5KzNsY0Ncl8l5s
AVZZFUMCyIbdDpS8VENbnFfWnLy5eKiKMU47Uvn7zQY8LRlgZxSodidjwPES0oaUYZmtzGaN53V7
EhflaUZqD1pRF2QttcjhdQsQo3DMwho8GZ7Od2nWx2QK+b2K8Ta7AUFgH6j/je1Cig9UH8kSQBkR
IkhnRPkzcNk630ZyEWU5OnRrjzygRKJ6+6g6ffC4rZD7tkj4l12UgTfClAA4J628Egg0Jvyt4C9h
G74jHoZCgcezR+YgJXZCVDA0XZ4kdZ1pBOJuChzy0VZchInRyijMYZiOIaBsYZ+NobqqOcoQJPzl
bk6KXTSPWQ0bOQNYNiNXQPhuhLKGOQxOjFHBga+svMMMcd9KBDa2Gtek70Apbuj1MUkvBwCMc2pr
+zgPoNWGivhZWyenTZUiExrQfjD1e79dWsSoorsWRJcYNvRtZYW4eNVe2RVHuK0TRL6KGObaUL9F
DdLO7UhM1gVNlErPES0ewMSR9q9jZJA+E7pzeVadYdzEvVmAW+MHMsXPgUEQsez9eyG7A/Pbz7qZ
33mNmbeay3WXYNpoA/ChdHTd7RZpwFZ+hX0G6x3yoY8klMDP5G3hrz913MZI24qrbZpvkQTBJKgQ
Na8CGLB+C3rLgmGXaUzX6cei5609KSx8MCdN5wFHg1eCLmn7A5V4JmJ1V5tI/mVd3/+3bSV6vL9v
K28At/3nTWN/bSvx43+0lRQidMgwDkI4JpQFoBn+JWpjtQoHDRRgCwe2b/6Jc3DgNdAIrF7mlLp9
KX9mqIFiR3Ec0TAmDvv9d0TtIMaL/Oe+EuSs79OEoY+lFP3wn0XtPtx6nrQwVzcvvtEVDP1VjvAa
jY/0psacN0+gUrmbs1B6kxz5mWwweJxk0B2KwL6ga21yUwEv7jsPYReFDqPcZJ4ADWwdIzgM8OMb
xw3WKt5vAAkxWWPpwzpMqe1pnPqrYnknC3XQoA+p2F7nEZq22ZYXjUaWVFGbUxCLHRflXhEvvowO
Z9TgGjvwjYkf3nkR1grUvPjUTtfqnMKFtHE+O82rs6pL7doeRSn8LIntl0qqOxZgIo8gmfkRTDDf
qWiCxF22TMtw4iVBYg9im2yKq8Kpb6bBLFb69U9vaJHg38Qx6nHuy638LJ16pyDjITbsknSYGNu2
vK7a6LOa/SBtGQeQDBmwRq+WQ2p6DILiBpPtkgP4rU5TIOxxchoiWIZ3NG+IsS5Bn/d0Brw+xBRh
LyiQBfWeEcsGWOjLI4FIaRS5HZxqSQwOLu2UTO40TeHUTWSWnjand5bdNIEiJC3YSfsGvgAnerh+
9DF/UxzBt7GZEKpD9z1BR1Xxelmj/rit5hD14RVzgqt10uviRFgNxSGTm+p2pcbxIZ1YG6EhwukN
/4E4KVdtyj82UHfB/3741v/eEgpW0pSIX8J0ZxsirHGLrHbrZGKOaB02A2xpGwV7sXRusYCiJz4O
PwcdFjthyE9vgpblOZehKMU3awe07wM99wmW1QB5mHZMNqeiNCevaN9jgGB7PiBwv3U+eu1lu2sC
iOHVFmPQadCFCNQ81nrnXnYyi2a3KoRvoC6Fs/Zib0xjMT3h+80SIg8lWGDoosE9Sho9GFF8VrS7
9jd7ZYey2oWqiLPIJZDjsNm3SBGlsOOfYRO8tJgAsBMAix6ohaLaTrg0iiHXVZDL1BR3/oZSxnv7
E0srvhR60blKPkhAx0NY+GpX+vI+kUmMWlsgyhABXKcFfNCwv1aV2wSTdN+xeONDVqjUbLo2Y/kQ
KWkvbRjN0O2ivFDBm4/3j3sRAYEwGJxvQ4d8MMGnREA3jdyTvE0FHBTutWk0xy9DaL606rC/AJwL
RaJ28hqdD3i+uw27lMppg+YVb7hkdGE75jV321DARZ+qPGnrU63D9gCbA5s7YnVuRY21HIsm2WSC
Oz5gd068gEdh04NMph8JNg9kI9b4ZDUHsBD4DJmgBbB/Ce4w32AMm1ECnkjiTGCSRc3l43ncRkDv
DG+Otmg8lg2BYzbOe9bNO9AFx3Wbbhq7BLsZ4cM9pzOMW+UlLx3vEzSq7Q+0rqd40e8V+lhfDMfY
igMB8FBv+IJ6390IcXGWFhtHSACDTQ+h7zpoALpYXrfT63zTNMtZVOR2GXAsaQQkUfuBf9TW7iq+
9UckQA9yLZ8bjegcRsaT0f2+HA2Mfh/6f/caJzyHiI9L0fVH1Zt8Wfxjubq9MNxeg99/KSYFQId3
fVYmAhN/AUV7otiwUpXxmY7RvhTfi8Xu0WofgX3eIR4Dbqa9QCheIV+rfDTj3l+xb6nENGMLePZR
fxC+wWKK5L1rfCx06oIkBZHwWsgox8KgS1/Gd0jS7kW9XYrQu2AJw0tMCmyuiLtLA5QMPljVn+C6
tDlLMC4uHXZbyJJ9RX5zqPu6zafWR4hXj/UDp94LQnQ/vCnek264KJdHDr35xizx3jIPpG70NpVx
tZe0RVM7CDRj0jv65YgRnzc3vplfgpo8CKEUjsz2oax9BD3xSYpN/YgsUXu6xh+rIqepHq+xXfVU
8fE+iXWS6bVFaD2EBYjtActeSXIYjPg+VwZjpLGHYA0/wsSy1DbsCtLukNnRtvvesw/gcN8S0X4P
gAXkFtswDginYwOTnX8WzaShFmCbVAI7MInliUqk06awfm3EikONIwQ69QNiRmG9X8bVw6oMER9W
bONKx3iIzpMEMjxOguTwA9rbFnmrzJOgoswgboVCdk7GKLUlFsqnyzTdDmAmD1BoVBbOSYCbC+mH
YCE41DDv2pWDNRLxB+SG6DDa5bss6d6rm1zFBcwinbz1pfcNxNHj1EGgxjhNr0sf27cgfnkgGbCx
SsUDelI9n8ulBHevbYRHIGHQlEsc/3OMN9QXz1JUEClDNJECNA8bcVCz5qVti8McJ68aBBFQoIsA
WhtL9LpohPaMBI8DqD/43NrLCnRHSGvwQ7zFLdwB3Na+neROYkLCoMIhXWzk4rfypa7WGQ8BDCeL
TUT/I9RNbLX7+zb0l7rp2sy/VTfdouB/qpv0Hw6rgGqGVXDYfErQoP7RhtJ/UJ9FIUFS7zdT+x/q
ZhTjN7Yg6fXPXcyAZH/Lm4jy+VjHSVhIoZnG+KUuvzONfxkJsMfwj3//eZ0fTvP/0oZiDz1ehmGh
YEDwon9tQzF718DZTJetTfxtsriPjW1ug2RDbfcFJt2OFv6lsIm62LKbU1PKwzKsr34QNSIFrBhR
ALnFF17jNmn4JTLipQRRj8jT+H2g9GOqVwaMwfuOTOk7orIUFcXD5iRP79UwIEo2QYuvQaGlnLf2
vNA2Tket5EFg/RhwIvJzrRmMn2GEbJOPfVGnyaz3jNOrUdEHUcdPgT89GEpe2VaiV5L2tYH50hjW
ZfU0J+e24jPKLFK6RuM4LBvuFsDlsJJfE9FBQZLToZ7n1413R23EI5dBPiCyl0Zj+12RKA/D+UUM
y+u22cd4DLq8sX2ZMo7pfuz8n4tGCHKOsIfPjzpXXYY2r9RyXq3/JsXIj9isNu6NwLaEsf0Jq/4R
Wut4rM0Cpzau4e+ZfsxXQfS+DgxogAZdEBQkBBpi1kCLArQ8WIguJWrhtSHrSzOaJYMuAG2xr75Z
6Ac46Spy6GXwYdkw5cGAuDjp4JrHnoGj2wT3cgPjbCwiOQ0E593gJY+qYniD2tyGYogAA8DjSFAS
Q+d6xM34sW1ivetl/Iblisd1RJSm1Pq5deaJiOy3AG4K1/w2gbvCAvlzaMiH/dXAV+195IwYICg3
U82ePDg0zRQ/8hmES10l36cSRcHCzSng6li4Ow1cnt7ZPWsNfhr+D9bVflbOEILIkmsLD878Mouc
bbT1DPKlvPfhJxHkxgFEHCNnNBFnOfVJHJ5XuFB1sAILgi9F2u2Hgk9VFewMjcjLQPZhG4+Jgx1z
1lbsTK4GblfhbC9ATW+hMf7OYoXdC4CQGwOLGnvA2ofY2WbNDPStd1ZawJurkrGj8rcPrQZwzCG8
U7t2xxk+HOHeydjlbXAG3eKsutaZdr2z78oEREy4YsMkQtjJjjubr/nl+IU8+UJ/hY1LcAOBXsIX
hEEogxDIeyV3pRd9R+77JoGViIDUx2jrh7hfX0NYjYCtn8HUg8ad7Ffk3Eg+Y2ULaIWsTyhDwJxW
B+whkzsTzx/gSucdt9FbCb5o12+DuIAGnzPt7E/Nw/OkoLhsdaLyRSdur9P8AH/4FGDr4M6bApmr
oL+PnLU69IAfKNxW7mzX2Rmwmk1YNrnwp7BI4ODr6nH0BXKXQ8z3YoM93zkzt3K2LoNSHDmjN5mx
0EaVCpMWXOBItIfK2cJDqwGhwtFwhrEqCXoqtav6BTsAzY0l5gNrVKus0eG1hOk8AK8dfBTZ2NO3
AX7tlxvi7ivZIWiD7hI+pD/fexFAAl7UzxRx02hofowuf1o06g1vKKuEesJGn3c0X5A8XWZ1QHh1
dSnWyOVZgUkKBKCQccUesRl7XCYEX43LwE4RHtChUPNB4nBPpcvL6sKGyKQiQ2v5gk1ALlerCt2A
5EafuMAFuGpC9iMJ9Gf1K487Ipk7uYwudp8/NSjbKSY4LAtySd5xMvsK0V7bzdesUI+9RgJRuPRv
F/RvGnFgHrd1ylxCuENUeODgKlZsEGwY9FX2K0/s0m2tAMItsbu0caljSHn9CS1aAfTdpZInl09e
B4uDrrKncWPt9QJ5fje7QLPbV4JdCleVAUoAOX7KNMLPdRw/xAhDe6tBQrTS97/6u4iIe0x/LbYY
QWqMpugRu/36HHvZThYxj1z1OKPLecRqoD7Z9oFRX1AG7+J6NKdYJO+DtiewbGLX8OSESrrDpqq3
4n+Rdx67UaRtFL6Xf19S5bD4Z4E7uBvjnGBTMthTOee6+nlegxkbG7DxxtIICTHTobqrK5zvpBex
m4JD93qO6NjTi/adT6PNgBkei5C+Hdry0IvVJcv5nTrw9n2DtqYUvUEtD6Mk4hrouB/smpOCAo93
Q+sukHoW7RhtGsMEZlnn/ejh5lbaw8oqLotM3wsJUq6sItsO6vDBoiCORXayTg0bo0FuH7UlralV
25K1Gk+9wAdEsfj6T6AoSK+foyjwyb/t2A9ZPF73XRwmqwTyxhUKJAX+f4dPKvyeadiszWVKmmlC
oN3BJ5AVJQi0HSAZM5vDAXP9C59MF2cq1Jv6dezaS+CT4Txm8TC5OoZqIF8TmLJ/YPE4ITDI5ehR
CX8txgQPatvbuBaigfTsgMXL6J1DXKcZqf8iprmsICyoD9dar7VrRVSSLpi85VA656HjXqo+ZbJl
bG08B6eja4x0Jlk2zcmivLhZvGhmGKM8vphuhRkUGtNCSHHiPmHxmdTvKxFz0EjCZeC30UmN0uOJ
5GPiQr8SkcCZ7GhjiDDk5XgdaYHKUA3JXYA1K7KWSEnmragk8hJUiLbIRXJyRXyKRYaaKDGjbEBv
8AYV22JUKi7NGHDBgsvAHEkTpnBNtQ9Ll+h4EBV+2gVWUhJ9xfxB17XdWkQxjI8EJEUoG0QyI+jI
v0RGc4L8vBJhbRCJTRWxbTKxGBll9rEQo0wjkpwu4hzjlxxqNi3EtjwKtzPckHSb4l9MEFeVuuZz
zA5VW/joF7HKtRIiba/t+xmzrYpAmLsbN2izreGj2oqIOPnWp6pM8TLG0ZkuQmMukqMl4iPGxegw
sqyrstlUwYzFzFOOY73Mt6OTE3oCX/k2NXfxUJuSQt7aDtxKJYzJpCSrRDWHy7LMLkgPKYBOar7y
qi9WjqZ3y3KCXArb8ZMbt0dxHC+GmvvOWLWXjsKysnGqaoUNZ16HLfjYi03cvF3pE0MPNqg++crt
2mqJxEZjhaFgmDJNe9Oo3XRANca44zGCa6EE7oZ8Tk+yjY11Ri2ut+7QDG1WtGmOblUfDn54guUM
2BXpR7S4ZRRf52eGrVhLnZsCyvYaxuY0TpGB8kj9GEf1XjhjYTU8/TBwus9l7e6qVndQ4MaD2q63
ADad7gt+N3qdb4hQBTtpZa1as9236+nc72n06Og5fhd3HMLUAeGSOOhUA9qQBsDS2ERA1jzDSYhc
0rUpVQf+mW5Tp8h3IiOT9khi6qrGP5BHzWVpmeXuOCu0OrTt2g3JT3cGMq6vdlsYPm+d1VgxKn8O
QYupsrAyVgPTPK8826LJABgkP3a5cBKVWk9sX4qV6Tggx4Mg106n2LLXiFP2ospBIswO+mxO9PKG
IU1cVRHtF5QUH5TmtJ2c5HLsWHzj5cv2qyDxF1akqEvDqufdgLwb+Zz2xu2JXrRx1a0td1hOimqf
m4r2AccDjKY6IZJNNWryfND0jrvTV5DvTpitvGHqlprmfyL19ZkQ0sLMfQyZU3sUGXq+xKNKct5P
hvXQo4cNs2McAf5wxI9kkTMnavFlVcFpNypXxWRslTz91OX9tYVf9ZwNqCuiIvT36Uq0UFxEtmLy
0o2XBPMWJBce9haJI0unIc6BaMGyr6+zluoXmqkrSmuxmyNYeNRCav4a/RSXfDsZqyqiF28urEvD
xSZcEJbZhO5MJl2ttUVfxWDZ3jkIXePQG5wzUoDX9CuQ2atoKuxwSzeBcT22xU3bpBjGlSXWoByH
N1lit3L3Gwu2lT4ozNwJfReuY684GU58ZXiv2Wa1akv9uHUVGgHqQ5z1NIE1RrCefHqu7C7fazQ9
PjZLLt9oheNmiLp2FZb4SKq0zDbK5JN46468ocupkoH19011IrzVX/R5cpP0/lGhYhOvUxtXBg0B
ZdmfZKIOq6ITt6IYz6IdJ6Ii98jJSuyTyhSFOY/bHVs0Z0VHfaYrmpRCXWirQLRpZwpO8IxvtNb3
tgqnS4aMnYqePYqyPWfRRY3UbYnmnYv6XWf9oq77deBMzY4+2iGNLJlOCDTdN8KGsl3lYy9yOrTw
Kc3GMTt+uEjaJFn8J/AK7MfP8coPA3EfIhZe+R2xuLom87E8R3UY6/ov4QN1Y3FU0tJkqwJYeM09
xIKRzXR53DZwwj1ALLyLyx+6xWTI6Ivy1YbxGLGAVBAxTdMxEU8MPsR93bHpugYBoSvIbNbZAd1P
9FJMRr/sqarocWDRl1Rkx2nEjIVeGi1iojdLyoNoK9SvO2m96Km/aKQHw5NGjGaoz5toGg4HRjys
G2ozZllhNBRp+GlkfjSlW6O1yX1kmiuWb6PfowhI2XUp40illaOWfg46+aA9qewI0ChMW7v0Z+IY
ikmpRxaddZR8VAoG7FZ6PywD5UqTLpCw9bSdAOUT/bTdoVkwXg5EJ7n7upskiw8I8e6FJuUimdSM
mAnd9J1Uj0RcDlY4Xk5UDFxa7jX0v6V/Z41YxKW6JJESk4I2ky6d37vJRKGQFJ2wGuYi6tGjnPeZ
ToUNzhUkmascxWgnCNV9T0uMhd1pyjabJtKCQqmac1/uOkZlrBIhXksnj5dGRme829EfqnKL0FNU
T8rLowVLYG6EtP/osLmYq7lTEUru4XkLeyKc4F2wJRaX6XmdsaDUUG14Ozi6Ydqpi/KjK+Sx1ufj
miCPucyFWg6FZA6IBlOzTa+TENC2UNFFjsTSCz1tQRfteDDWJGCo8vMuc6Gy5yJZUGyyylqwD2kY
4GoU7RM0RLYUJjwPSzjxpjpwqEBfjxxJ7xphzgco9FC49ERYdYK+dNNBtAcY7Emiwr2TH88PWuHj
O2HmW+HoR2HrvVveXhj8WElXCASQRQpdVIBprlhpfoFpnuYvJIBEtICwbE517ubvwCs3eOcOZruG
8Bb1QBYSCx9BYXD1yxqBYRalwRPNYUZ8mDJizhZyRAwftvZZJC9RJbH42fPaCnx65qNjLt+rmARL
NlLCS952ypyjuGNaR+bNZ1FbXDAVIOempB3Dju15JUVLQcl9hBiQqZa7YeduvbY7jmeYrqHL9ssW
SyK9FgiAobqHC+QLt8D3uARPlJwjls6YpZaaBNYa5wb/wSo3SVTA7L/zQzxCnITXc7amTrFadbNl
7BRV8J7U5XtVifoFOkKz6d36Q2JSiZuFVIbIooFGe1a7MU670eI3CP/GcoIm3acfsq5naoQ+sQ6f
bAZvKNaub4Ffc8puduIyO7C9HIYxspsjO/MoCR8dyDxr5c2UDEUavf99Ep3GPuH6eXCTHZoDb3D5
00PdtsS1gH2BA8WgAQRbgvduTkTImI0VMvlmssr9CNiYAR+RbCDMAJRE8hDflXXNpIxl1pRnkL5g
T0CoL2i0B5b2U3noA1PNAPknAbhCxsEexYgjY6X35JzsjSs4VxfE69rxdBDVg73xzdZcm+Y4LOHr
8pVhhJtKoDMFwxATA4sZTYC1WrFrfen2LLPiYy/wO+RET+L6iAzXJ+aYcK4LVJ/tgnyxwHdDgDzV
4hcUywyXFRVbpYB9S2C/1hjbJMQ2DPF8E3swVAOLhDwO863PsqHn5KCel45VPE2f1dS1F5Qg18TE
+L04KDxKrHBGGixrGRsBe6GJb3IUB6UnXkpCO7j4xV/pidNS1Tt/40Cd4/t115P4Mds4ga/gPFXF
qymuMBvzZtvTPvQGbvXfJjw9WdP4fV6RPHo7qOi0WP5y1NPPnnSnnDz9Rg96H7/cn/LHvf52ewIB
tCcGP91u73bu1K/egzBT1HYy4J7BXi8dNA5MubeP/uwLPq7EfPw+D77AH5Rf/mRX/PBOD3aFZYkm
dsfPIH3dn/pIe42GC8siLKB+lb8Esb3FXSH56gdg8g92BYkg1XrBFOm3uisAoa/eFfQxGC5582dO
vnuru+LHJcYfHBWQoS72RYZnoxEjAP9wgpiYGonM3M2Cu381f/pC95zrwHOe88JrhQtZ+tqj4qXj
Rt/qUcF673W74uVjPN/qrvjRefEHJ8hL5wa/1V3Bve91RwWMg6Ojc/A33uVHA0MZ10uwDheyS/SS
5uiv16Zn3Uyf8aTvOA3FNL2+RWjRTfPUOM6fPeEOnz1+/BEAe/BUmdX5detfcZr8918PIMctYrj3
4B2CuN3St5d/+4qPN/5gW3ff6+5/7kY39VX9JZxuH5i+fdD9qwycdyKpSKGJfukbuoWW8hn+/78H
n/newfDbjfw2evnKjfxGu3vlu/+WaXvl+z8vRvDKjTyjkPGVW1j+6kiSdp9Xvv/vuup/+fZPnT3f
gfrjc+oOXzz1soeXDHnGl/Tmqv7rHwAAAP//</cx:binary>
              </cx:geoCache>
            </cx:geography>
          </cx:layoutPr>
          <cx:valueColors>
            <cx:minColor>
              <a:schemeClr val="accent1">
                <a:lumMod val="20000"/>
                <a:lumOff val="80000"/>
              </a:schemeClr>
            </cx:minColor>
            <cx:maxColor>
              <a:schemeClr val="accent4"/>
            </cx:maxColor>
          </cx:valueColors>
        </cx:series>
      </cx:plotAreaRegion>
    </cx:plotArea>
    <cx:legend pos="r" align="min" overlay="0">
      <cx:spPr>
        <a:noFill/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n-U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svg"/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sv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9.xml"/><Relationship Id="rId4" Type="http://schemas.microsoft.com/office/2014/relationships/chartEx" Target="../charts/chartEx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svg"/><Relationship Id="rId2" Type="http://schemas.openxmlformats.org/officeDocument/2006/relationships/image" Target="../media/image9.png"/><Relationship Id="rId1" Type="http://schemas.openxmlformats.org/officeDocument/2006/relationships/chart" Target="../charts/chart10.xml"/><Relationship Id="rId5" Type="http://schemas.openxmlformats.org/officeDocument/2006/relationships/image" Target="../media/image12.sv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102054</xdr:colOff>
      <xdr:row>71</xdr:row>
      <xdr:rowOff>68035</xdr:rowOff>
    </xdr:from>
    <xdr:to>
      <xdr:col>13</xdr:col>
      <xdr:colOff>365255</xdr:colOff>
      <xdr:row>93</xdr:row>
      <xdr:rowOff>113392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159169</xdr:colOff>
      <xdr:row>72</xdr:row>
      <xdr:rowOff>133851</xdr:rowOff>
    </xdr:from>
    <xdr:to>
      <xdr:col>33</xdr:col>
      <xdr:colOff>600982</xdr:colOff>
      <xdr:row>97</xdr:row>
      <xdr:rowOff>4413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13</xdr:col>
      <xdr:colOff>263201</xdr:colOff>
      <xdr:row>118</xdr:row>
      <xdr:rowOff>34018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BB8BDFB-4854-4C99-BE0A-5C893069F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0</xdr:colOff>
      <xdr:row>5</xdr:row>
      <xdr:rowOff>0</xdr:rowOff>
    </xdr:from>
    <xdr:to>
      <xdr:col>44</xdr:col>
      <xdr:colOff>149808</xdr:colOff>
      <xdr:row>25</xdr:row>
      <xdr:rowOff>22678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C67F94-CBC4-4C2A-9289-87A5F30F1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0.54887</cdr:x>
      <cdr:y>0.62956</cdr:y>
    </cdr:from>
    <cdr:to>
      <cdr:x>0.64645</cdr:x>
      <cdr:y>0.85067</cdr:y>
    </cdr:to>
    <cdr:pic>
      <cdr:nvPicPr>
        <cdr:cNvPr id="3" name="Graphic 2" descr="Suburban scene">
          <a:extLst xmlns:a="http://schemas.openxmlformats.org/drawingml/2006/main">
            <a:ext uri="{FF2B5EF4-FFF2-40B4-BE49-F238E27FC236}">
              <a16:creationId xmlns:a16="http://schemas.microsoft.com/office/drawing/2014/main" id="{8807FDCC-E978-EF47-BF5B-0B2C58EED9F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43500" y="2603500"/>
          <a:ext cx="914400" cy="91440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0.93456</cdr:x>
      <cdr:y>0.74207</cdr:y>
    </cdr:from>
    <cdr:to>
      <cdr:x>0.99751</cdr:x>
      <cdr:y>0.88962</cdr:y>
    </cdr:to>
    <cdr:pic>
      <cdr:nvPicPr>
        <cdr:cNvPr id="3" name="Graphic 2" descr="Family with boy">
          <a:extLst xmlns:a="http://schemas.openxmlformats.org/drawingml/2006/main">
            <a:ext uri="{FF2B5EF4-FFF2-40B4-BE49-F238E27FC236}">
              <a16:creationId xmlns:a16="http://schemas.microsoft.com/office/drawing/2014/main" id="{171153A5-7F46-C046-934A-43C5C2C4B5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914875" y="2475009"/>
          <a:ext cx="533068" cy="492118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0.9062</cdr:x>
      <cdr:y>0.02725</cdr:y>
    </cdr:from>
    <cdr:to>
      <cdr:x>0.98036</cdr:x>
      <cdr:y>0.25284</cdr:y>
    </cdr:to>
    <cdr:pic>
      <cdr:nvPicPr>
        <cdr:cNvPr id="3" name="Graphic 2" descr="Earth globe Africa and Europe">
          <a:extLst xmlns:a="http://schemas.openxmlformats.org/drawingml/2006/main">
            <a:ext uri="{FF2B5EF4-FFF2-40B4-BE49-F238E27FC236}">
              <a16:creationId xmlns:a16="http://schemas.microsoft.com/office/drawing/2014/main" id="{4445279A-E60C-264C-8752-4CF9BDC6B22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874477" y="101222"/>
          <a:ext cx="808094" cy="837972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0.93456</cdr:x>
      <cdr:y>0.74207</cdr:y>
    </cdr:from>
    <cdr:to>
      <cdr:x>0.99751</cdr:x>
      <cdr:y>0.88962</cdr:y>
    </cdr:to>
    <cdr:pic>
      <cdr:nvPicPr>
        <cdr:cNvPr id="3" name="Graphic 2" descr="Family with boy">
          <a:extLst xmlns:a="http://schemas.openxmlformats.org/drawingml/2006/main">
            <a:ext uri="{FF2B5EF4-FFF2-40B4-BE49-F238E27FC236}">
              <a16:creationId xmlns:a16="http://schemas.microsoft.com/office/drawing/2014/main" id="{171153A5-7F46-C046-934A-43C5C2C4B5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914875" y="2475009"/>
          <a:ext cx="533068" cy="49211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0.93456</cdr:x>
      <cdr:y>0.74207</cdr:y>
    </cdr:from>
    <cdr:to>
      <cdr:x>0.99751</cdr:x>
      <cdr:y>0.88962</cdr:y>
    </cdr:to>
    <cdr:pic>
      <cdr:nvPicPr>
        <cdr:cNvPr id="3" name="Graphic 2" descr="Family with boy">
          <a:extLst xmlns:a="http://schemas.openxmlformats.org/drawingml/2006/main">
            <a:ext uri="{FF2B5EF4-FFF2-40B4-BE49-F238E27FC236}">
              <a16:creationId xmlns:a16="http://schemas.microsoft.com/office/drawing/2014/main" id="{171153A5-7F46-C046-934A-43C5C2C4B5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914875" y="2475009"/>
          <a:ext cx="533068" cy="492118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</xdr:colOff>
      <xdr:row>4</xdr:row>
      <xdr:rowOff>33251</xdr:rowOff>
    </xdr:from>
    <xdr:to>
      <xdr:col>18</xdr:col>
      <xdr:colOff>94211</xdr:colOff>
      <xdr:row>28</xdr:row>
      <xdr:rowOff>52300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DE8A9F7-DAFC-4A42-9E79-2AB9C1450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0.84759</cdr:x>
      <cdr:y>0.02757</cdr:y>
    </cdr:from>
    <cdr:to>
      <cdr:x>0.97961</cdr:x>
      <cdr:y>0.32191</cdr:y>
    </cdr:to>
    <cdr:pic>
      <cdr:nvPicPr>
        <cdr:cNvPr id="3" name="Graphic 2" descr="Europe">
          <a:extLst xmlns:a="http://schemas.openxmlformats.org/drawingml/2006/main">
            <a:ext uri="{FF2B5EF4-FFF2-40B4-BE49-F238E27FC236}">
              <a16:creationId xmlns:a16="http://schemas.microsoft.com/office/drawing/2014/main" id="{85DC4CE6-F676-EF49-9A40-9763870763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051799" y="117475"/>
          <a:ext cx="1254125" cy="1254125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338137</xdr:colOff>
      <xdr:row>32</xdr:row>
      <xdr:rowOff>136525</xdr:rowOff>
    </xdr:from>
    <xdr:to>
      <xdr:col>24</xdr:col>
      <xdr:colOff>190500</xdr:colOff>
      <xdr:row>55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1428750</xdr:colOff>
      <xdr:row>69</xdr:row>
      <xdr:rowOff>114300</xdr:rowOff>
    </xdr:from>
    <xdr:to>
      <xdr:col>25</xdr:col>
      <xdr:colOff>228600</xdr:colOff>
      <xdr:row>101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2ACBB6-89AB-7449-BB44-72A5C247DC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1295400</xdr:colOff>
      <xdr:row>103</xdr:row>
      <xdr:rowOff>63500</xdr:rowOff>
    </xdr:from>
    <xdr:to>
      <xdr:col>25</xdr:col>
      <xdr:colOff>95250</xdr:colOff>
      <xdr:row>135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215626-4F33-1C4C-906E-651FC7785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226710</xdr:colOff>
      <xdr:row>28</xdr:row>
      <xdr:rowOff>25190</xdr:rowOff>
    </xdr:from>
    <xdr:to>
      <xdr:col>36</xdr:col>
      <xdr:colOff>365255</xdr:colOff>
      <xdr:row>49</xdr:row>
      <xdr:rowOff>37785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D091112D-491C-4823-9A2C-DA3192D5313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085835" y="4778165"/>
              <a:ext cx="6015470" cy="34130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mk-MK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30</xdr:col>
      <xdr:colOff>249636</xdr:colOff>
      <xdr:row>33</xdr:row>
      <xdr:rowOff>43568</xdr:rowOff>
    </xdr:from>
    <xdr:ext cx="585417" cy="23320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1F0EE8A-0D8A-49F0-B29A-9E550FC49601}"/>
            </a:ext>
          </a:extLst>
        </xdr:cNvPr>
        <xdr:cNvSpPr txBox="1"/>
      </xdr:nvSpPr>
      <xdr:spPr>
        <a:xfrm>
          <a:off x="15934440" y="3226468"/>
          <a:ext cx="58541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Скопски</a:t>
          </a:r>
          <a:endParaRPr lang="en-US" sz="900"/>
        </a:p>
      </xdr:txBody>
    </xdr:sp>
    <xdr:clientData/>
  </xdr:oneCellAnchor>
  <xdr:oneCellAnchor>
    <xdr:from>
      <xdr:col>28</xdr:col>
      <xdr:colOff>403886</xdr:colOff>
      <xdr:row>34</xdr:row>
      <xdr:rowOff>142273</xdr:rowOff>
    </xdr:from>
    <xdr:ext cx="636969" cy="233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5FE1535-32FC-491C-A0CC-510B3648BBE6}"/>
            </a:ext>
          </a:extLst>
        </xdr:cNvPr>
        <xdr:cNvSpPr txBox="1"/>
      </xdr:nvSpPr>
      <xdr:spPr>
        <a:xfrm>
          <a:off x="16336613" y="6091068"/>
          <a:ext cx="63696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Полошки</a:t>
          </a:r>
          <a:endParaRPr lang="en-US" sz="900"/>
        </a:p>
      </xdr:txBody>
    </xdr:sp>
    <xdr:clientData/>
  </xdr:oneCellAnchor>
  <xdr:oneCellAnchor>
    <xdr:from>
      <xdr:col>31</xdr:col>
      <xdr:colOff>200688</xdr:colOff>
      <xdr:row>30</xdr:row>
      <xdr:rowOff>117236</xdr:rowOff>
    </xdr:from>
    <xdr:ext cx="927883" cy="233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C3CD516-323F-4BBE-83D3-FA654A01D230}"/>
            </a:ext>
          </a:extLst>
        </xdr:cNvPr>
        <xdr:cNvSpPr txBox="1"/>
      </xdr:nvSpPr>
      <xdr:spPr>
        <a:xfrm>
          <a:off x="15763961" y="2949721"/>
          <a:ext cx="9278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Североисточен</a:t>
          </a:r>
          <a:endParaRPr lang="en-US" sz="900"/>
        </a:p>
      </xdr:txBody>
    </xdr:sp>
    <xdr:clientData/>
  </xdr:oneCellAnchor>
  <xdr:oneCellAnchor>
    <xdr:from>
      <xdr:col>31</xdr:col>
      <xdr:colOff>79312</xdr:colOff>
      <xdr:row>38</xdr:row>
      <xdr:rowOff>90746</xdr:rowOff>
    </xdr:from>
    <xdr:ext cx="708464" cy="23320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71E5D08-C708-47AD-8629-8DCB948AE7CF}"/>
            </a:ext>
          </a:extLst>
        </xdr:cNvPr>
        <xdr:cNvSpPr txBox="1"/>
      </xdr:nvSpPr>
      <xdr:spPr>
        <a:xfrm>
          <a:off x="15642585" y="4216322"/>
          <a:ext cx="70846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Вардарски</a:t>
          </a:r>
          <a:endParaRPr lang="en-US" sz="900"/>
        </a:p>
      </xdr:txBody>
    </xdr:sp>
    <xdr:clientData/>
  </xdr:oneCellAnchor>
  <xdr:oneCellAnchor>
    <xdr:from>
      <xdr:col>28</xdr:col>
      <xdr:colOff>358194</xdr:colOff>
      <xdr:row>40</xdr:row>
      <xdr:rowOff>125664</xdr:rowOff>
    </xdr:from>
    <xdr:ext cx="777457" cy="233205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38634DB-FB60-485C-9D24-81C2E40E21DF}"/>
            </a:ext>
          </a:extLst>
        </xdr:cNvPr>
        <xdr:cNvSpPr txBox="1"/>
      </xdr:nvSpPr>
      <xdr:spPr>
        <a:xfrm>
          <a:off x="14861715" y="4380468"/>
          <a:ext cx="77745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Југозападен</a:t>
          </a:r>
          <a:endParaRPr lang="en-US" sz="900"/>
        </a:p>
      </xdr:txBody>
    </xdr:sp>
    <xdr:clientData/>
  </xdr:oneCellAnchor>
  <xdr:oneCellAnchor>
    <xdr:from>
      <xdr:col>32</xdr:col>
      <xdr:colOff>960442</xdr:colOff>
      <xdr:row>40</xdr:row>
      <xdr:rowOff>35019</xdr:rowOff>
    </xdr:from>
    <xdr:ext cx="764440" cy="23320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FA559DA-E7DF-49B8-9BBA-565B736F0FC2}"/>
            </a:ext>
          </a:extLst>
        </xdr:cNvPr>
        <xdr:cNvSpPr txBox="1"/>
      </xdr:nvSpPr>
      <xdr:spPr>
        <a:xfrm>
          <a:off x="16839290" y="4483867"/>
          <a:ext cx="76444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Југоисточен</a:t>
          </a:r>
          <a:endParaRPr lang="en-US" sz="900"/>
        </a:p>
      </xdr:txBody>
    </xdr:sp>
    <xdr:clientData/>
  </xdr:oneCellAnchor>
  <xdr:oneCellAnchor>
    <xdr:from>
      <xdr:col>32</xdr:col>
      <xdr:colOff>929588</xdr:colOff>
      <xdr:row>33</xdr:row>
      <xdr:rowOff>153517</xdr:rowOff>
    </xdr:from>
    <xdr:ext cx="586314" cy="23320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CF91C95-663C-44FA-8930-01C41A11DBAD}"/>
            </a:ext>
          </a:extLst>
        </xdr:cNvPr>
        <xdr:cNvSpPr txBox="1"/>
      </xdr:nvSpPr>
      <xdr:spPr>
        <a:xfrm>
          <a:off x="16808436" y="3470911"/>
          <a:ext cx="58631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Источен</a:t>
          </a:r>
          <a:endParaRPr lang="en-US" sz="900"/>
        </a:p>
      </xdr:txBody>
    </xdr:sp>
    <xdr:clientData/>
  </xdr:oneCellAnchor>
  <xdr:oneCellAnchor>
    <xdr:from>
      <xdr:col>30</xdr:col>
      <xdr:colOff>23171</xdr:colOff>
      <xdr:row>43</xdr:row>
      <xdr:rowOff>74215</xdr:rowOff>
    </xdr:from>
    <xdr:ext cx="817531" cy="233205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BF7B872-9B80-4461-968C-11EC71DFE0FD}"/>
            </a:ext>
          </a:extLst>
        </xdr:cNvPr>
        <xdr:cNvSpPr txBox="1"/>
      </xdr:nvSpPr>
      <xdr:spPr>
        <a:xfrm>
          <a:off x="15707975" y="4788406"/>
          <a:ext cx="8175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Пелагониски</a:t>
          </a:r>
          <a:endParaRPr lang="en-US" sz="900"/>
        </a:p>
      </xdr:txBody>
    </xdr:sp>
    <xdr:clientData/>
  </xdr:oneCellAnchor>
  <xdr:twoCellAnchor>
    <xdr:from>
      <xdr:col>35</xdr:col>
      <xdr:colOff>121419</xdr:colOff>
      <xdr:row>8</xdr:row>
      <xdr:rowOff>19050</xdr:rowOff>
    </xdr:from>
    <xdr:to>
      <xdr:col>49</xdr:col>
      <xdr:colOff>60325</xdr:colOff>
      <xdr:row>24</xdr:row>
      <xdr:rowOff>50222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CA207D3-2B08-E4A2-993D-A1E21466FA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814386</xdr:colOff>
      <xdr:row>12</xdr:row>
      <xdr:rowOff>157161</xdr:rowOff>
    </xdr:from>
    <xdr:to>
      <xdr:col>16</xdr:col>
      <xdr:colOff>203200</xdr:colOff>
      <xdr:row>38</xdr:row>
      <xdr:rowOff>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62900439-6ED2-3144-B4EC-3F5DFD126984}"/>
            </a:ext>
          </a:extLst>
        </xdr:cNvPr>
        <xdr:cNvGrpSpPr/>
      </xdr:nvGrpSpPr>
      <xdr:grpSpPr>
        <a:xfrm>
          <a:off x="814386" y="2185986"/>
          <a:ext cx="8047039" cy="4052889"/>
          <a:chOff x="814386" y="2227261"/>
          <a:chExt cx="9371014" cy="4135439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aphicFramePr/>
        </xdr:nvGraphicFramePr>
        <xdr:xfrm>
          <a:off x="814386" y="2227261"/>
          <a:ext cx="9371014" cy="413543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Graphic 3" descr="City">
            <a:extLst>
              <a:ext uri="{FF2B5EF4-FFF2-40B4-BE49-F238E27FC236}">
                <a16:creationId xmlns:a16="http://schemas.microsoft.com/office/drawing/2014/main" id="{526715BC-13DF-894D-BE42-4B20104455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7315200" y="2527300"/>
            <a:ext cx="914400" cy="914400"/>
          </a:xfrm>
          <a:prstGeom prst="rect">
            <a:avLst/>
          </a:prstGeom>
        </xdr:spPr>
      </xdr:pic>
      <xdr:pic>
        <xdr:nvPicPr>
          <xdr:cNvPr id="6" name="Graphic 5" descr="Sunset scene">
            <a:extLst>
              <a:ext uri="{FF2B5EF4-FFF2-40B4-BE49-F238E27FC236}">
                <a16:creationId xmlns:a16="http://schemas.microsoft.com/office/drawing/2014/main" id="{6E1D7FBA-F15E-B740-9124-505C461D8D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3022600" y="4876800"/>
            <a:ext cx="914400" cy="9144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2\meic\C:\Users\katerinan\Downloads\ES368M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368M16"/>
    </sheetNames>
    <sheetDataSet>
      <sheetData sheetId="0">
        <row r="7">
          <cell r="C7">
            <v>272373</v>
          </cell>
        </row>
        <row r="8">
          <cell r="C8">
            <v>3962</v>
          </cell>
        </row>
        <row r="9">
          <cell r="C9">
            <v>17845</v>
          </cell>
        </row>
        <row r="10">
          <cell r="C10">
            <v>214266</v>
          </cell>
        </row>
        <row r="11">
          <cell r="C11">
            <v>122148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G18:AH26" totalsRowShown="0" headerRowDxfId="5" headerRowBorderDxfId="4" tableBorderDxfId="3" totalsRowBorderDxfId="2">
  <autoFilter ref="AG18:AH26" xr:uid="{00000000-0009-0000-0100-000001000000}"/>
  <tableColumns count="2">
    <tableColumn id="1" xr3:uid="{00000000-0010-0000-0000-000001000000}" name="Province" dataDxfId="1"/>
    <tableColumn id="2" xr3:uid="{00000000-0010-0000-0000-000002000000}" name="Странски туристи" dataDxfId="0">
      <calculatedColumnFormula>Z20</calculatedColumnFormula>
    </tableColumn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2"/>
  <sheetViews>
    <sheetView zoomScale="84" zoomScaleNormal="84" workbookViewId="0">
      <pane xSplit="1" ySplit="4" topLeftCell="Y33" activePane="bottomRight" state="frozen"/>
      <selection pane="topRight" activeCell="B1" sqref="B1"/>
      <selection pane="bottomLeft" activeCell="A5" sqref="A5"/>
      <selection pane="bottomRight" activeCell="AF49" sqref="AF49"/>
    </sheetView>
  </sheetViews>
  <sheetFormatPr defaultColWidth="9.140625" defaultRowHeight="12.75" x14ac:dyDescent="0.2"/>
  <cols>
    <col min="1" max="1" width="33.28515625" style="8" customWidth="1"/>
    <col min="2" max="2" width="8.7109375" style="8" customWidth="1"/>
    <col min="3" max="5" width="7.85546875" style="8" bestFit="1" customWidth="1"/>
    <col min="6" max="22" width="7.85546875" style="9" bestFit="1" customWidth="1"/>
    <col min="23" max="24" width="9.28515625" style="9" bestFit="1" customWidth="1"/>
    <col min="25" max="27" width="7.85546875" style="9" bestFit="1" customWidth="1"/>
    <col min="28" max="28" width="9.28515625" style="9" bestFit="1" customWidth="1"/>
    <col min="29" max="29" width="10.28515625" style="9" bestFit="1" customWidth="1"/>
    <col min="30" max="30" width="13.140625" style="9" customWidth="1"/>
    <col min="31" max="31" width="10.42578125" style="9" customWidth="1"/>
    <col min="32" max="16384" width="9.140625" style="9"/>
  </cols>
  <sheetData>
    <row r="1" spans="1:31" x14ac:dyDescent="0.2">
      <c r="H1" s="9" t="s">
        <v>89</v>
      </c>
    </row>
    <row r="2" spans="1:31" x14ac:dyDescent="0.2">
      <c r="A2" s="32" t="s">
        <v>95</v>
      </c>
    </row>
    <row r="3" spans="1:31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31" x14ac:dyDescent="0.2">
      <c r="A4" s="10"/>
      <c r="B4" s="10">
        <v>1997</v>
      </c>
      <c r="C4" s="10">
        <v>1998</v>
      </c>
      <c r="D4" s="10">
        <v>1999</v>
      </c>
      <c r="E4" s="10">
        <v>2000</v>
      </c>
      <c r="F4" s="10">
        <v>2001</v>
      </c>
      <c r="G4" s="10">
        <v>2002</v>
      </c>
      <c r="H4" s="10">
        <v>2003</v>
      </c>
      <c r="I4" s="10">
        <v>2004</v>
      </c>
      <c r="J4" s="10">
        <v>2005</v>
      </c>
      <c r="K4" s="10">
        <v>2006</v>
      </c>
      <c r="L4" s="10">
        <v>2007</v>
      </c>
      <c r="M4" s="10">
        <v>2008</v>
      </c>
      <c r="N4" s="10">
        <v>2009</v>
      </c>
      <c r="O4" s="10">
        <v>2010</v>
      </c>
      <c r="P4" s="10">
        <v>2011</v>
      </c>
      <c r="Q4" s="10">
        <v>2012</v>
      </c>
      <c r="R4" s="10">
        <v>2013</v>
      </c>
      <c r="S4" s="10">
        <v>2014</v>
      </c>
      <c r="T4" s="10">
        <v>2015</v>
      </c>
      <c r="U4" s="10">
        <v>2016</v>
      </c>
      <c r="V4" s="10">
        <v>2017</v>
      </c>
      <c r="W4" s="10">
        <v>2018</v>
      </c>
      <c r="X4" s="10">
        <v>2019</v>
      </c>
      <c r="Y4" s="10">
        <v>2020</v>
      </c>
      <c r="Z4" s="10">
        <v>2021</v>
      </c>
      <c r="AA4" s="10">
        <v>2022</v>
      </c>
      <c r="AB4" s="10">
        <v>2023</v>
      </c>
      <c r="AC4" s="19" t="s">
        <v>1</v>
      </c>
    </row>
    <row r="5" spans="1:31" s="15" customFormat="1" ht="15" x14ac:dyDescent="0.25">
      <c r="A5" s="67" t="s">
        <v>90</v>
      </c>
      <c r="B5" s="17">
        <v>451871</v>
      </c>
      <c r="C5" s="17">
        <v>575080</v>
      </c>
      <c r="D5" s="13">
        <v>549630</v>
      </c>
      <c r="E5" s="13">
        <v>632523</v>
      </c>
      <c r="F5" s="13">
        <v>333308</v>
      </c>
      <c r="G5" s="69">
        <v>441712</v>
      </c>
      <c r="H5" s="69">
        <v>483151</v>
      </c>
      <c r="I5" s="69">
        <v>465015</v>
      </c>
      <c r="J5" s="69">
        <v>509706</v>
      </c>
      <c r="K5" s="69">
        <v>499473</v>
      </c>
      <c r="L5" s="69">
        <v>536212</v>
      </c>
      <c r="M5" s="69">
        <v>605320</v>
      </c>
      <c r="N5" s="69">
        <v>587770</v>
      </c>
      <c r="O5" s="69">
        <v>586241</v>
      </c>
      <c r="P5" s="69">
        <v>647568</v>
      </c>
      <c r="Q5" s="69">
        <v>663633</v>
      </c>
      <c r="R5" s="69">
        <v>701794</v>
      </c>
      <c r="S5" s="69">
        <v>735650</v>
      </c>
      <c r="T5" s="69">
        <v>816843</v>
      </c>
      <c r="U5" s="69">
        <v>856843</v>
      </c>
      <c r="V5" s="70">
        <v>998841</v>
      </c>
      <c r="W5" s="70">
        <v>1126935</v>
      </c>
      <c r="X5" s="70">
        <v>1184963</v>
      </c>
      <c r="Y5" s="70">
        <v>467514</v>
      </c>
      <c r="Z5" s="70">
        <v>702463</v>
      </c>
      <c r="AA5" s="70">
        <v>969277</v>
      </c>
      <c r="AB5" s="70">
        <v>1168730</v>
      </c>
      <c r="AC5" s="11">
        <f>SUM(B5:AB5)</f>
        <v>18298066</v>
      </c>
      <c r="AD5" s="37"/>
    </row>
    <row r="6" spans="1:31" s="15" customFormat="1" x14ac:dyDescent="0.2">
      <c r="A6" s="67" t="s">
        <v>92</v>
      </c>
      <c r="B6" s="17">
        <f t="shared" ref="B6:E6" si="0">B5/$G$5*100</f>
        <v>102.29991487666172</v>
      </c>
      <c r="C6" s="17">
        <f t="shared" si="0"/>
        <v>130.19342920273843</v>
      </c>
      <c r="D6" s="17">
        <f t="shared" si="0"/>
        <v>124.43175643858442</v>
      </c>
      <c r="E6" s="17">
        <f t="shared" si="0"/>
        <v>143.19805665229833</v>
      </c>
      <c r="F6" s="17">
        <f>F5/$G$5*100</f>
        <v>75.458217118846676</v>
      </c>
      <c r="G6" s="17">
        <v>100</v>
      </c>
      <c r="H6" s="17">
        <f>H5/$G$5*100</f>
        <v>109.38145216792843</v>
      </c>
      <c r="I6" s="17">
        <f t="shared" ref="I6:AB6" si="1">I5/$G$5*100</f>
        <v>105.27560944687941</v>
      </c>
      <c r="J6" s="17">
        <f t="shared" si="1"/>
        <v>115.39328793421959</v>
      </c>
      <c r="K6" s="17">
        <f t="shared" si="1"/>
        <v>113.07662006012968</v>
      </c>
      <c r="L6" s="17">
        <f t="shared" si="1"/>
        <v>121.39403049951099</v>
      </c>
      <c r="M6" s="17">
        <f t="shared" si="1"/>
        <v>137.03951896258195</v>
      </c>
      <c r="N6" s="17">
        <f t="shared" si="1"/>
        <v>133.06634186981563</v>
      </c>
      <c r="O6" s="17">
        <f t="shared" si="1"/>
        <v>132.72018872025211</v>
      </c>
      <c r="P6" s="17">
        <f t="shared" si="1"/>
        <v>146.60412214293476</v>
      </c>
      <c r="Q6" s="17">
        <f t="shared" si="1"/>
        <v>150.24110732785164</v>
      </c>
      <c r="R6" s="17">
        <f t="shared" si="1"/>
        <v>158.88044698808272</v>
      </c>
      <c r="S6" s="17">
        <f t="shared" si="1"/>
        <v>166.54516970333611</v>
      </c>
      <c r="T6" s="17">
        <f t="shared" si="1"/>
        <v>184.92660375991596</v>
      </c>
      <c r="U6" s="17">
        <f t="shared" si="1"/>
        <v>193.98227804542327</v>
      </c>
      <c r="V6" s="17">
        <f t="shared" si="1"/>
        <v>226.1294689752599</v>
      </c>
      <c r="W6" s="17">
        <f t="shared" si="1"/>
        <v>255.12890752345419</v>
      </c>
      <c r="X6" s="17">
        <f t="shared" si="1"/>
        <v>268.26597420943961</v>
      </c>
      <c r="Y6" s="17">
        <f t="shared" si="1"/>
        <v>105.84136269786649</v>
      </c>
      <c r="Z6" s="17">
        <f t="shared" si="1"/>
        <v>159.03190314050784</v>
      </c>
      <c r="AA6" s="17">
        <f t="shared" si="1"/>
        <v>219.43642011084145</v>
      </c>
      <c r="AB6" s="17">
        <f t="shared" si="1"/>
        <v>264.59095519252361</v>
      </c>
      <c r="AC6" s="17"/>
      <c r="AD6" s="37"/>
    </row>
    <row r="7" spans="1:31" s="12" customFormat="1" x14ac:dyDescent="0.2">
      <c r="A7" s="22" t="s">
        <v>91</v>
      </c>
      <c r="B7" s="72">
        <f>SUM(B13:B70)</f>
        <v>121337</v>
      </c>
      <c r="C7" s="72">
        <f t="shared" ref="C7:AB7" si="2">SUM(C13:C70)</f>
        <v>156670</v>
      </c>
      <c r="D7" s="72">
        <f t="shared" si="2"/>
        <v>180788</v>
      </c>
      <c r="E7" s="72">
        <f t="shared" si="2"/>
        <v>224016</v>
      </c>
      <c r="F7" s="72">
        <f t="shared" si="2"/>
        <v>98946</v>
      </c>
      <c r="G7" s="72">
        <f t="shared" si="2"/>
        <v>122861</v>
      </c>
      <c r="H7" s="72">
        <f t="shared" si="2"/>
        <v>157692</v>
      </c>
      <c r="I7" s="72">
        <f t="shared" si="2"/>
        <v>165306</v>
      </c>
      <c r="J7" s="72">
        <f t="shared" si="2"/>
        <v>197216</v>
      </c>
      <c r="K7" s="72">
        <f t="shared" si="2"/>
        <v>202357</v>
      </c>
      <c r="L7" s="72">
        <f t="shared" si="2"/>
        <v>230080</v>
      </c>
      <c r="M7" s="72">
        <f t="shared" si="2"/>
        <v>254957</v>
      </c>
      <c r="N7" s="72">
        <f t="shared" si="2"/>
        <v>259204</v>
      </c>
      <c r="O7" s="72">
        <f t="shared" si="2"/>
        <v>261696</v>
      </c>
      <c r="P7" s="72">
        <f t="shared" si="2"/>
        <v>327471</v>
      </c>
      <c r="Q7" s="72">
        <f t="shared" si="2"/>
        <v>351359</v>
      </c>
      <c r="R7" s="72">
        <f t="shared" si="2"/>
        <v>399680</v>
      </c>
      <c r="S7" s="72">
        <f t="shared" si="2"/>
        <v>425314</v>
      </c>
      <c r="T7" s="72">
        <f t="shared" si="2"/>
        <v>485530</v>
      </c>
      <c r="U7" s="72">
        <f t="shared" si="2"/>
        <v>510484</v>
      </c>
      <c r="V7" s="72">
        <f t="shared" si="2"/>
        <v>630594</v>
      </c>
      <c r="W7" s="72">
        <f t="shared" si="2"/>
        <v>707345</v>
      </c>
      <c r="X7" s="72">
        <f t="shared" si="2"/>
        <v>757593</v>
      </c>
      <c r="Y7" s="72">
        <f t="shared" si="2"/>
        <v>118206</v>
      </c>
      <c r="Z7" s="72">
        <f t="shared" si="2"/>
        <v>293963</v>
      </c>
      <c r="AA7" s="72">
        <f t="shared" si="2"/>
        <v>537436</v>
      </c>
      <c r="AB7" s="72">
        <f t="shared" si="2"/>
        <v>734139</v>
      </c>
      <c r="AC7" s="72">
        <f>SUM(AC13:AC70)</f>
        <v>8912240</v>
      </c>
      <c r="AD7" s="45"/>
      <c r="AE7" s="45"/>
    </row>
    <row r="8" spans="1:31" s="12" customFormat="1" ht="25.5" x14ac:dyDescent="0.2">
      <c r="A8" s="22" t="s">
        <v>93</v>
      </c>
      <c r="B8" s="17">
        <f>B7/$G$7*100</f>
        <v>98.759573827333327</v>
      </c>
      <c r="C8" s="17">
        <f t="shared" ref="C8:F8" si="3">C7/$G$7*100</f>
        <v>127.5180895483514</v>
      </c>
      <c r="D8" s="17">
        <f t="shared" si="3"/>
        <v>147.14840348035585</v>
      </c>
      <c r="E8" s="17">
        <f t="shared" si="3"/>
        <v>182.33288024678296</v>
      </c>
      <c r="F8" s="17">
        <f t="shared" si="3"/>
        <v>80.534913438764136</v>
      </c>
      <c r="G8" s="17">
        <f t="shared" ref="G8:P8" si="4">G7/$G$7*100</f>
        <v>100</v>
      </c>
      <c r="H8" s="17">
        <f>H7/$G$7*100</f>
        <v>128.34992389773811</v>
      </c>
      <c r="I8" s="17">
        <f t="shared" si="4"/>
        <v>134.54717119346253</v>
      </c>
      <c r="J8" s="17">
        <f t="shared" si="4"/>
        <v>160.5196115935895</v>
      </c>
      <c r="K8" s="17">
        <f t="shared" si="4"/>
        <v>164.70401510650248</v>
      </c>
      <c r="L8" s="17">
        <f t="shared" si="4"/>
        <v>187.26853924353537</v>
      </c>
      <c r="M8" s="17">
        <f t="shared" si="4"/>
        <v>207.51662447806871</v>
      </c>
      <c r="N8" s="17">
        <f t="shared" si="4"/>
        <v>210.97337641725201</v>
      </c>
      <c r="O8" s="17">
        <f t="shared" si="4"/>
        <v>213.00168483082507</v>
      </c>
      <c r="P8" s="17">
        <f t="shared" si="4"/>
        <v>266.53779474365342</v>
      </c>
      <c r="Q8" s="17">
        <f>Q7/$G$7*100</f>
        <v>285.98090525064907</v>
      </c>
      <c r="R8" s="17">
        <f t="shared" ref="R8:AB8" si="5">R7/$G$7*100</f>
        <v>325.31071698911779</v>
      </c>
      <c r="S8" s="17">
        <f t="shared" si="5"/>
        <v>346.17494567031036</v>
      </c>
      <c r="T8" s="17">
        <f t="shared" si="5"/>
        <v>395.18643019347064</v>
      </c>
      <c r="U8" s="17">
        <f t="shared" si="5"/>
        <v>415.49718787898524</v>
      </c>
      <c r="V8" s="17">
        <f t="shared" si="5"/>
        <v>513.2580721302935</v>
      </c>
      <c r="W8" s="17">
        <f t="shared" si="5"/>
        <v>575.72785505571335</v>
      </c>
      <c r="X8" s="17">
        <f t="shared" si="5"/>
        <v>616.62610592458145</v>
      </c>
      <c r="Y8" s="17">
        <f t="shared" si="5"/>
        <v>96.21116546340987</v>
      </c>
      <c r="Z8" s="17">
        <f t="shared" si="5"/>
        <v>239.26469750368304</v>
      </c>
      <c r="AA8" s="17">
        <f t="shared" si="5"/>
        <v>437.43417357827138</v>
      </c>
      <c r="AB8" s="17">
        <f t="shared" si="5"/>
        <v>597.53624014129787</v>
      </c>
      <c r="AC8" s="11"/>
      <c r="AD8" s="45"/>
      <c r="AE8" s="45"/>
    </row>
    <row r="9" spans="1:31" s="12" customFormat="1" x14ac:dyDescent="0.2">
      <c r="A9" s="44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71"/>
      <c r="AB9" s="71"/>
      <c r="AC9" s="42"/>
      <c r="AD9" s="45"/>
      <c r="AE9" s="45"/>
    </row>
    <row r="10" spans="1:31" x14ac:dyDescent="0.2">
      <c r="A10" s="32" t="s">
        <v>94</v>
      </c>
    </row>
    <row r="11" spans="1:31" s="12" customFormat="1" x14ac:dyDescent="0.2">
      <c r="A11" s="44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71"/>
      <c r="AB11" s="71"/>
      <c r="AC11" s="42"/>
      <c r="AD11" s="45"/>
      <c r="AE11" s="45"/>
    </row>
    <row r="12" spans="1:31" s="12" customFormat="1" x14ac:dyDescent="0.2">
      <c r="A12" s="10"/>
      <c r="B12" s="10">
        <v>1997</v>
      </c>
      <c r="C12" s="10">
        <v>1998</v>
      </c>
      <c r="D12" s="10">
        <v>1999</v>
      </c>
      <c r="E12" s="10">
        <v>2000</v>
      </c>
      <c r="F12" s="10">
        <v>2001</v>
      </c>
      <c r="G12" s="10">
        <v>2002</v>
      </c>
      <c r="H12" s="10">
        <v>2003</v>
      </c>
      <c r="I12" s="10">
        <v>2004</v>
      </c>
      <c r="J12" s="10">
        <v>2005</v>
      </c>
      <c r="K12" s="10">
        <v>2006</v>
      </c>
      <c r="L12" s="10">
        <v>2007</v>
      </c>
      <c r="M12" s="10">
        <v>2008</v>
      </c>
      <c r="N12" s="10">
        <v>2009</v>
      </c>
      <c r="O12" s="10">
        <v>2010</v>
      </c>
      <c r="P12" s="10">
        <v>2011</v>
      </c>
      <c r="Q12" s="10">
        <v>2012</v>
      </c>
      <c r="R12" s="10">
        <v>2013</v>
      </c>
      <c r="S12" s="10">
        <v>2014</v>
      </c>
      <c r="T12" s="10">
        <v>2015</v>
      </c>
      <c r="U12" s="10">
        <v>2016</v>
      </c>
      <c r="V12" s="10">
        <v>2017</v>
      </c>
      <c r="W12" s="10">
        <v>2018</v>
      </c>
      <c r="X12" s="10">
        <v>2019</v>
      </c>
      <c r="Y12" s="10">
        <v>2020</v>
      </c>
      <c r="Z12" s="10">
        <v>2021</v>
      </c>
      <c r="AA12" s="10">
        <v>2022</v>
      </c>
      <c r="AB12" s="10">
        <v>2023</v>
      </c>
      <c r="AC12" s="19" t="s">
        <v>1</v>
      </c>
      <c r="AD12" s="45"/>
      <c r="AE12" s="45"/>
    </row>
    <row r="13" spans="1:31" s="15" customFormat="1" x14ac:dyDescent="0.2">
      <c r="A13" s="21" t="s">
        <v>4</v>
      </c>
      <c r="B13" s="13">
        <v>1713</v>
      </c>
      <c r="C13" s="13">
        <v>2062</v>
      </c>
      <c r="D13" s="13">
        <v>2098</v>
      </c>
      <c r="E13" s="13">
        <v>2559</v>
      </c>
      <c r="F13" s="13">
        <v>1300</v>
      </c>
      <c r="G13" s="13">
        <v>1919</v>
      </c>
      <c r="H13" s="13">
        <v>2564</v>
      </c>
      <c r="I13" s="13">
        <v>2503</v>
      </c>
      <c r="J13" s="13">
        <v>2736</v>
      </c>
      <c r="K13" s="13">
        <v>3490</v>
      </c>
      <c r="L13" s="13">
        <v>5186</v>
      </c>
      <c r="M13" s="13">
        <v>5315</v>
      </c>
      <c r="N13" s="13">
        <v>6437</v>
      </c>
      <c r="O13" s="13">
        <v>6143</v>
      </c>
      <c r="P13" s="13">
        <v>5681</v>
      </c>
      <c r="Q13" s="13">
        <v>6275</v>
      </c>
      <c r="R13" s="13">
        <v>8376</v>
      </c>
      <c r="S13" s="13">
        <v>7603</v>
      </c>
      <c r="T13" s="13">
        <v>8602</v>
      </c>
      <c r="U13" s="13">
        <v>7387</v>
      </c>
      <c r="V13" s="13">
        <v>8367</v>
      </c>
      <c r="W13" s="13">
        <v>9014</v>
      </c>
      <c r="X13" s="13">
        <v>10481</v>
      </c>
      <c r="Y13" s="13">
        <v>1568</v>
      </c>
      <c r="Z13" s="13">
        <v>5165</v>
      </c>
      <c r="AA13" s="13">
        <v>8175</v>
      </c>
      <c r="AB13" s="13">
        <v>10109</v>
      </c>
      <c r="AC13" s="11">
        <f>SUM(B13:AB13)</f>
        <v>142828</v>
      </c>
      <c r="AD13" s="37"/>
      <c r="AE13" s="46"/>
    </row>
    <row r="14" spans="1:31" s="15" customFormat="1" x14ac:dyDescent="0.2">
      <c r="A14" s="21" t="s">
        <v>5</v>
      </c>
      <c r="B14" s="13">
        <v>5489</v>
      </c>
      <c r="C14" s="13">
        <v>12266</v>
      </c>
      <c r="D14" s="13">
        <v>21248</v>
      </c>
      <c r="E14" s="13">
        <v>24747</v>
      </c>
      <c r="F14" s="13">
        <v>6419</v>
      </c>
      <c r="G14" s="13">
        <v>9086</v>
      </c>
      <c r="H14" s="13">
        <v>12088</v>
      </c>
      <c r="I14" s="13">
        <v>13452</v>
      </c>
      <c r="J14" s="13">
        <v>16868</v>
      </c>
      <c r="K14" s="13">
        <v>16188</v>
      </c>
      <c r="L14" s="13">
        <v>17573</v>
      </c>
      <c r="M14" s="13">
        <v>19314</v>
      </c>
      <c r="N14" s="13">
        <v>19757</v>
      </c>
      <c r="O14" s="13">
        <v>17110</v>
      </c>
      <c r="P14" s="14">
        <v>13614</v>
      </c>
      <c r="Q14" s="14">
        <v>13412</v>
      </c>
      <c r="R14" s="14">
        <v>16982</v>
      </c>
      <c r="S14" s="14">
        <v>17561</v>
      </c>
      <c r="T14" s="14">
        <v>18493</v>
      </c>
      <c r="U14" s="14">
        <v>20862</v>
      </c>
      <c r="V14" s="14">
        <v>21194</v>
      </c>
      <c r="W14" s="14">
        <v>27311</v>
      </c>
      <c r="X14" s="14">
        <v>27311</v>
      </c>
      <c r="Y14" s="13">
        <f>45+29+4620+201+706+2159+92+3703</f>
        <v>11555</v>
      </c>
      <c r="Z14" s="13">
        <v>16410</v>
      </c>
      <c r="AA14" s="13">
        <v>20738</v>
      </c>
      <c r="AB14" s="13">
        <v>18772</v>
      </c>
      <c r="AC14" s="11">
        <f t="shared" ref="AC14:AC70" si="6">SUM(B14:AB14)</f>
        <v>455820</v>
      </c>
      <c r="AD14" s="37"/>
    </row>
    <row r="15" spans="1:31" s="15" customFormat="1" x14ac:dyDescent="0.2">
      <c r="A15" s="21" t="s">
        <v>6</v>
      </c>
      <c r="B15" s="13">
        <v>668</v>
      </c>
      <c r="C15" s="13">
        <v>857</v>
      </c>
      <c r="D15" s="13">
        <v>2961</v>
      </c>
      <c r="E15" s="13">
        <v>1759</v>
      </c>
      <c r="F15" s="13">
        <v>814</v>
      </c>
      <c r="G15" s="13">
        <v>970</v>
      </c>
      <c r="H15" s="13">
        <v>1243</v>
      </c>
      <c r="I15" s="13">
        <v>996</v>
      </c>
      <c r="J15" s="13">
        <v>1157</v>
      </c>
      <c r="K15" s="13">
        <v>1414</v>
      </c>
      <c r="L15" s="13">
        <v>1748</v>
      </c>
      <c r="M15" s="13">
        <v>1711</v>
      </c>
      <c r="N15" s="13">
        <v>1839</v>
      </c>
      <c r="O15" s="13">
        <v>1848</v>
      </c>
      <c r="P15" s="14">
        <v>2519</v>
      </c>
      <c r="Q15" s="14">
        <v>3716</v>
      </c>
      <c r="R15" s="14">
        <v>5104</v>
      </c>
      <c r="S15" s="14">
        <v>4890</v>
      </c>
      <c r="T15" s="14">
        <v>5509</v>
      </c>
      <c r="U15" s="14">
        <v>5501</v>
      </c>
      <c r="V15" s="14">
        <v>7499</v>
      </c>
      <c r="W15" s="14">
        <v>9966</v>
      </c>
      <c r="X15" s="14">
        <v>9698</v>
      </c>
      <c r="Y15" s="13">
        <v>977</v>
      </c>
      <c r="Z15" s="13">
        <v>3430</v>
      </c>
      <c r="AA15" s="13">
        <v>5769</v>
      </c>
      <c r="AB15" s="13">
        <v>7358</v>
      </c>
      <c r="AC15" s="11">
        <f t="shared" si="6"/>
        <v>91921</v>
      </c>
      <c r="AD15" s="37"/>
      <c r="AE15" s="54"/>
    </row>
    <row r="16" spans="1:31" s="15" customFormat="1" x14ac:dyDescent="0.2">
      <c r="A16" s="21" t="s">
        <v>7</v>
      </c>
      <c r="B16" s="13">
        <v>152</v>
      </c>
      <c r="C16" s="13">
        <v>185</v>
      </c>
      <c r="D16" s="13">
        <v>562</v>
      </c>
      <c r="E16" s="13">
        <v>452</v>
      </c>
      <c r="F16" s="13">
        <v>166</v>
      </c>
      <c r="G16" s="13">
        <v>154</v>
      </c>
      <c r="H16" s="13">
        <v>157</v>
      </c>
      <c r="I16" s="13">
        <v>197</v>
      </c>
      <c r="J16" s="13">
        <v>188</v>
      </c>
      <c r="K16" s="13">
        <v>127</v>
      </c>
      <c r="L16" s="13">
        <v>114</v>
      </c>
      <c r="M16" s="13">
        <v>253</v>
      </c>
      <c r="N16" s="13">
        <v>178</v>
      </c>
      <c r="O16" s="13">
        <v>101</v>
      </c>
      <c r="P16" s="14">
        <v>1151</v>
      </c>
      <c r="Q16" s="14">
        <v>329</v>
      </c>
      <c r="R16" s="14">
        <v>314</v>
      </c>
      <c r="S16" s="14">
        <v>266</v>
      </c>
      <c r="T16" s="14">
        <v>478</v>
      </c>
      <c r="U16" s="14">
        <v>430</v>
      </c>
      <c r="V16" s="14">
        <v>446</v>
      </c>
      <c r="W16" s="14">
        <v>549</v>
      </c>
      <c r="X16" s="14">
        <v>371</v>
      </c>
      <c r="Y16" s="13">
        <v>62</v>
      </c>
      <c r="Z16" s="13">
        <v>317</v>
      </c>
      <c r="AA16" s="13">
        <v>296</v>
      </c>
      <c r="AB16" s="13">
        <v>348</v>
      </c>
      <c r="AC16" s="11">
        <f t="shared" si="6"/>
        <v>8343</v>
      </c>
      <c r="AD16" s="37"/>
    </row>
    <row r="17" spans="1:31" s="15" customFormat="1" x14ac:dyDescent="0.2">
      <c r="A17" s="21" t="s">
        <v>8</v>
      </c>
      <c r="B17" s="13">
        <v>1210</v>
      </c>
      <c r="C17" s="13">
        <v>1278</v>
      </c>
      <c r="D17" s="13">
        <v>1258</v>
      </c>
      <c r="E17" s="13">
        <v>1841</v>
      </c>
      <c r="F17" s="13">
        <v>1377</v>
      </c>
      <c r="G17" s="13">
        <v>1885</v>
      </c>
      <c r="H17" s="13">
        <v>2687</v>
      </c>
      <c r="I17" s="13">
        <v>3648</v>
      </c>
      <c r="J17" s="13">
        <v>4021</v>
      </c>
      <c r="K17" s="13">
        <v>4240</v>
      </c>
      <c r="L17" s="13">
        <v>4887</v>
      </c>
      <c r="M17" s="13">
        <v>4443</v>
      </c>
      <c r="N17" s="13">
        <v>4672</v>
      </c>
      <c r="O17" s="13">
        <v>5619</v>
      </c>
      <c r="P17" s="14">
        <v>4959</v>
      </c>
      <c r="Q17" s="14">
        <v>4740</v>
      </c>
      <c r="R17" s="14">
        <v>4540</v>
      </c>
      <c r="S17" s="14">
        <v>5771</v>
      </c>
      <c r="T17" s="14">
        <v>5686</v>
      </c>
      <c r="U17" s="14">
        <v>6922</v>
      </c>
      <c r="V17" s="14">
        <v>7199</v>
      </c>
      <c r="W17" s="14">
        <v>8508</v>
      </c>
      <c r="X17" s="14">
        <v>9698</v>
      </c>
      <c r="Y17" s="13">
        <v>1582</v>
      </c>
      <c r="Z17" s="13">
        <v>4171</v>
      </c>
      <c r="AA17" s="13">
        <v>6854</v>
      </c>
      <c r="AB17" s="13">
        <v>9801</v>
      </c>
      <c r="AC17" s="11">
        <f t="shared" si="6"/>
        <v>123497</v>
      </c>
      <c r="AD17" s="37"/>
    </row>
    <row r="18" spans="1:31" s="15" customFormat="1" x14ac:dyDescent="0.2">
      <c r="A18" s="21" t="s">
        <v>9</v>
      </c>
      <c r="B18" s="13">
        <v>20425</v>
      </c>
      <c r="C18" s="13">
        <v>37566</v>
      </c>
      <c r="D18" s="13">
        <v>18770</v>
      </c>
      <c r="E18" s="13">
        <v>27623</v>
      </c>
      <c r="F18" s="13">
        <v>8484</v>
      </c>
      <c r="G18" s="13">
        <v>11703</v>
      </c>
      <c r="H18" s="13">
        <v>14147</v>
      </c>
      <c r="I18" s="13">
        <v>12156</v>
      </c>
      <c r="J18" s="13">
        <v>17462</v>
      </c>
      <c r="K18" s="13">
        <v>17421</v>
      </c>
      <c r="L18" s="13">
        <v>18901</v>
      </c>
      <c r="M18" s="13">
        <v>21922</v>
      </c>
      <c r="N18" s="13">
        <v>23619</v>
      </c>
      <c r="O18" s="13">
        <v>15513</v>
      </c>
      <c r="P18" s="14">
        <v>18541</v>
      </c>
      <c r="Q18" s="14">
        <v>19815</v>
      </c>
      <c r="R18" s="14">
        <v>20914</v>
      </c>
      <c r="S18" s="14">
        <v>26480</v>
      </c>
      <c r="T18" s="14">
        <v>29314</v>
      </c>
      <c r="U18" s="14">
        <v>36982</v>
      </c>
      <c r="V18" s="14">
        <v>45958</v>
      </c>
      <c r="W18" s="14">
        <v>52659</v>
      </c>
      <c r="X18" s="14">
        <v>55880</v>
      </c>
      <c r="Y18" s="13">
        <v>10443</v>
      </c>
      <c r="Z18" s="13">
        <v>10174</v>
      </c>
      <c r="AA18" s="13">
        <v>25600</v>
      </c>
      <c r="AB18" s="13">
        <v>24676</v>
      </c>
      <c r="AC18" s="11">
        <f t="shared" si="6"/>
        <v>643148</v>
      </c>
      <c r="AD18" s="37"/>
    </row>
    <row r="19" spans="1:31" s="15" customFormat="1" x14ac:dyDescent="0.2">
      <c r="A19" s="21" t="s">
        <v>10</v>
      </c>
      <c r="B19" s="13">
        <v>2379</v>
      </c>
      <c r="C19" s="13">
        <v>3792</v>
      </c>
      <c r="D19" s="13">
        <v>9126</v>
      </c>
      <c r="E19" s="13">
        <v>6693</v>
      </c>
      <c r="F19" s="13">
        <v>4357</v>
      </c>
      <c r="G19" s="13">
        <v>3916</v>
      </c>
      <c r="H19" s="13">
        <v>4517</v>
      </c>
      <c r="I19" s="13">
        <v>4049</v>
      </c>
      <c r="J19" s="13">
        <v>5099</v>
      </c>
      <c r="K19" s="13">
        <v>5318</v>
      </c>
      <c r="L19" s="13">
        <v>5789</v>
      </c>
      <c r="M19" s="13">
        <v>7690</v>
      </c>
      <c r="N19" s="13">
        <v>5309</v>
      </c>
      <c r="O19" s="13">
        <v>5647</v>
      </c>
      <c r="P19" s="14">
        <v>6139</v>
      </c>
      <c r="Q19" s="14">
        <v>6278</v>
      </c>
      <c r="R19" s="14">
        <v>6935</v>
      </c>
      <c r="S19" s="14">
        <v>7317</v>
      </c>
      <c r="T19" s="14">
        <v>8465</v>
      </c>
      <c r="U19" s="14">
        <v>8856</v>
      </c>
      <c r="V19" s="14">
        <v>11396</v>
      </c>
      <c r="W19" s="14">
        <v>13269</v>
      </c>
      <c r="X19" s="14">
        <v>12215</v>
      </c>
      <c r="Y19" s="13">
        <v>1874</v>
      </c>
      <c r="Z19" s="13">
        <v>3980</v>
      </c>
      <c r="AA19" s="13">
        <v>11272</v>
      </c>
      <c r="AB19" s="13">
        <v>14534</v>
      </c>
      <c r="AC19" s="11">
        <f t="shared" si="6"/>
        <v>186211</v>
      </c>
      <c r="AD19" s="37"/>
    </row>
    <row r="20" spans="1:31" s="15" customFormat="1" x14ac:dyDescent="0.2">
      <c r="A20" s="21" t="s">
        <v>11</v>
      </c>
      <c r="B20" s="13">
        <v>5147</v>
      </c>
      <c r="C20" s="13">
        <v>6071</v>
      </c>
      <c r="D20" s="13">
        <v>12370</v>
      </c>
      <c r="E20" s="13">
        <v>10349</v>
      </c>
      <c r="F20" s="13">
        <v>4860</v>
      </c>
      <c r="G20" s="13">
        <v>6084</v>
      </c>
      <c r="H20" s="13">
        <v>6317</v>
      </c>
      <c r="I20" s="13">
        <v>6522</v>
      </c>
      <c r="J20" s="13">
        <v>6995</v>
      </c>
      <c r="K20" s="13">
        <v>7659</v>
      </c>
      <c r="L20" s="13">
        <v>8840</v>
      </c>
      <c r="M20" s="13">
        <v>9655</v>
      </c>
      <c r="N20" s="13">
        <v>9795</v>
      </c>
      <c r="O20" s="13">
        <v>9573</v>
      </c>
      <c r="P20" s="14">
        <v>9822</v>
      </c>
      <c r="Q20" s="14">
        <v>11306</v>
      </c>
      <c r="R20" s="14">
        <v>13065</v>
      </c>
      <c r="S20" s="14">
        <v>15542</v>
      </c>
      <c r="T20" s="14">
        <v>17939</v>
      </c>
      <c r="U20" s="14">
        <v>17067</v>
      </c>
      <c r="V20" s="14">
        <v>23544</v>
      </c>
      <c r="W20" s="14">
        <v>30173</v>
      </c>
      <c r="X20" s="14">
        <v>34342</v>
      </c>
      <c r="Y20" s="13">
        <v>3851</v>
      </c>
      <c r="Z20" s="13">
        <v>16241</v>
      </c>
      <c r="AA20" s="13">
        <v>27824</v>
      </c>
      <c r="AB20" s="13">
        <v>35004</v>
      </c>
      <c r="AC20" s="11">
        <f t="shared" si="6"/>
        <v>365957</v>
      </c>
      <c r="AD20" s="37"/>
    </row>
    <row r="21" spans="1:31" s="15" customFormat="1" x14ac:dyDescent="0.2">
      <c r="A21" s="21" t="s">
        <v>12</v>
      </c>
      <c r="B21" s="13">
        <v>9256</v>
      </c>
      <c r="C21" s="13">
        <v>8148</v>
      </c>
      <c r="D21" s="13">
        <v>10152</v>
      </c>
      <c r="E21" s="13">
        <v>21304</v>
      </c>
      <c r="F21" s="13">
        <v>10637</v>
      </c>
      <c r="G21" s="13">
        <v>14677</v>
      </c>
      <c r="H21" s="13">
        <v>27042</v>
      </c>
      <c r="I21" s="13">
        <v>29901</v>
      </c>
      <c r="J21" s="13">
        <v>33080</v>
      </c>
      <c r="K21" s="13">
        <v>30835</v>
      </c>
      <c r="L21" s="13">
        <v>28618</v>
      </c>
      <c r="M21" s="13">
        <v>21060</v>
      </c>
      <c r="N21" s="13">
        <v>22253</v>
      </c>
      <c r="O21" s="13">
        <v>26843</v>
      </c>
      <c r="P21" s="14">
        <v>45509</v>
      </c>
      <c r="Q21" s="14">
        <v>43976</v>
      </c>
      <c r="R21" s="14">
        <v>46184</v>
      </c>
      <c r="S21" s="14">
        <v>42677</v>
      </c>
      <c r="T21" s="14">
        <v>38829</v>
      </c>
      <c r="U21" s="14">
        <v>40504</v>
      </c>
      <c r="V21" s="14">
        <v>44931</v>
      </c>
      <c r="W21" s="14">
        <v>40947</v>
      </c>
      <c r="X21" s="14">
        <v>57578</v>
      </c>
      <c r="Y21" s="13">
        <v>15145</v>
      </c>
      <c r="Z21" s="13">
        <v>15877</v>
      </c>
      <c r="AA21" s="13">
        <v>29918</v>
      </c>
      <c r="AB21" s="13">
        <v>39971</v>
      </c>
      <c r="AC21" s="11">
        <f t="shared" si="6"/>
        <v>795852</v>
      </c>
      <c r="AD21" s="37"/>
    </row>
    <row r="22" spans="1:31" s="15" customFormat="1" x14ac:dyDescent="0.2">
      <c r="A22" s="21" t="s">
        <v>13</v>
      </c>
      <c r="B22" s="13">
        <v>477</v>
      </c>
      <c r="C22" s="13">
        <v>662</v>
      </c>
      <c r="D22" s="13">
        <v>2207</v>
      </c>
      <c r="E22" s="13">
        <v>2468</v>
      </c>
      <c r="F22" s="13">
        <v>704</v>
      </c>
      <c r="G22" s="13">
        <v>786</v>
      </c>
      <c r="H22" s="13">
        <v>1048</v>
      </c>
      <c r="I22" s="13">
        <v>1379</v>
      </c>
      <c r="J22" s="13">
        <v>1165</v>
      </c>
      <c r="K22" s="13">
        <v>1018</v>
      </c>
      <c r="L22" s="13">
        <v>1168</v>
      </c>
      <c r="M22" s="13">
        <v>1748</v>
      </c>
      <c r="N22" s="13">
        <v>1338</v>
      </c>
      <c r="O22" s="13">
        <v>1273</v>
      </c>
      <c r="P22" s="14">
        <v>1251</v>
      </c>
      <c r="Q22" s="14">
        <v>1307</v>
      </c>
      <c r="R22" s="14">
        <v>1811</v>
      </c>
      <c r="S22" s="14">
        <v>2698</v>
      </c>
      <c r="T22" s="14">
        <v>3016</v>
      </c>
      <c r="U22" s="14">
        <v>3598</v>
      </c>
      <c r="V22" s="14">
        <v>4266</v>
      </c>
      <c r="W22" s="14">
        <v>4794</v>
      </c>
      <c r="X22" s="14">
        <v>5080</v>
      </c>
      <c r="Y22" s="13">
        <v>572</v>
      </c>
      <c r="Z22" s="13">
        <v>1769</v>
      </c>
      <c r="AA22" s="13">
        <v>4733</v>
      </c>
      <c r="AB22" s="13">
        <v>5446</v>
      </c>
      <c r="AC22" s="11">
        <f t="shared" si="6"/>
        <v>57782</v>
      </c>
      <c r="AD22" s="37"/>
    </row>
    <row r="23" spans="1:31" s="15" customFormat="1" x14ac:dyDescent="0.2">
      <c r="A23" s="21" t="s">
        <v>14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>
        <v>176</v>
      </c>
      <c r="P23" s="14">
        <v>260</v>
      </c>
      <c r="Q23" s="14">
        <v>390</v>
      </c>
      <c r="R23" s="14">
        <v>336</v>
      </c>
      <c r="S23" s="14">
        <v>443</v>
      </c>
      <c r="T23" s="14">
        <v>488</v>
      </c>
      <c r="U23" s="14">
        <v>338</v>
      </c>
      <c r="V23" s="14">
        <v>608</v>
      </c>
      <c r="W23" s="14">
        <v>1508</v>
      </c>
      <c r="X23" s="14">
        <v>1384</v>
      </c>
      <c r="Y23" s="20">
        <v>103</v>
      </c>
      <c r="Z23" s="13">
        <v>428</v>
      </c>
      <c r="AA23" s="13">
        <v>1122</v>
      </c>
      <c r="AB23" s="13">
        <v>1315</v>
      </c>
      <c r="AC23" s="11">
        <f t="shared" si="6"/>
        <v>8899</v>
      </c>
      <c r="AD23" s="37"/>
    </row>
    <row r="24" spans="1:31" s="15" customFormat="1" x14ac:dyDescent="0.2">
      <c r="A24" s="21" t="s">
        <v>15</v>
      </c>
      <c r="B24" s="13">
        <v>556</v>
      </c>
      <c r="C24" s="13">
        <v>288</v>
      </c>
      <c r="D24" s="13">
        <v>879</v>
      </c>
      <c r="E24" s="13">
        <v>672</v>
      </c>
      <c r="F24" s="13">
        <v>389</v>
      </c>
      <c r="G24" s="13">
        <v>525</v>
      </c>
      <c r="H24" s="13">
        <v>482</v>
      </c>
      <c r="I24" s="13">
        <v>522</v>
      </c>
      <c r="J24" s="13">
        <v>659</v>
      </c>
      <c r="K24" s="13">
        <v>991</v>
      </c>
      <c r="L24" s="13">
        <v>1011</v>
      </c>
      <c r="M24" s="13">
        <v>792</v>
      </c>
      <c r="N24" s="13">
        <v>610</v>
      </c>
      <c r="O24" s="13">
        <v>745</v>
      </c>
      <c r="P24" s="14">
        <v>1500</v>
      </c>
      <c r="Q24" s="14">
        <v>715</v>
      </c>
      <c r="R24" s="14">
        <v>738</v>
      </c>
      <c r="S24" s="14">
        <v>938</v>
      </c>
      <c r="T24" s="14">
        <v>1017</v>
      </c>
      <c r="U24" s="14">
        <v>1037</v>
      </c>
      <c r="V24" s="14">
        <v>1514</v>
      </c>
      <c r="W24" s="14">
        <v>1379</v>
      </c>
      <c r="X24" s="14">
        <v>1540</v>
      </c>
      <c r="Y24" s="13">
        <v>204</v>
      </c>
      <c r="Z24" s="13">
        <v>488</v>
      </c>
      <c r="AA24" s="13">
        <v>1306</v>
      </c>
      <c r="AB24" s="13">
        <v>1349</v>
      </c>
      <c r="AC24" s="11">
        <f t="shared" si="6"/>
        <v>22846</v>
      </c>
      <c r="AD24" s="37"/>
    </row>
    <row r="25" spans="1:31" s="15" customFormat="1" x14ac:dyDescent="0.2">
      <c r="A25" s="21" t="s">
        <v>16</v>
      </c>
      <c r="B25" s="13">
        <v>57</v>
      </c>
      <c r="C25" s="13">
        <v>50</v>
      </c>
      <c r="D25" s="13">
        <v>128</v>
      </c>
      <c r="E25" s="13">
        <v>134</v>
      </c>
      <c r="F25" s="13">
        <v>119</v>
      </c>
      <c r="G25" s="13">
        <v>153</v>
      </c>
      <c r="H25" s="13">
        <v>159</v>
      </c>
      <c r="I25" s="13">
        <v>118</v>
      </c>
      <c r="J25" s="13">
        <v>125</v>
      </c>
      <c r="K25" s="13">
        <v>137</v>
      </c>
      <c r="L25" s="13">
        <v>115</v>
      </c>
      <c r="M25" s="13">
        <v>230</v>
      </c>
      <c r="N25" s="13">
        <v>161</v>
      </c>
      <c r="O25" s="13">
        <v>164</v>
      </c>
      <c r="P25" s="14">
        <v>137</v>
      </c>
      <c r="Q25" s="14">
        <v>99</v>
      </c>
      <c r="R25" s="14">
        <v>107</v>
      </c>
      <c r="S25" s="14">
        <v>117</v>
      </c>
      <c r="T25" s="14">
        <v>144</v>
      </c>
      <c r="U25" s="14">
        <v>210</v>
      </c>
      <c r="V25" s="14">
        <v>514</v>
      </c>
      <c r="W25" s="14">
        <v>381</v>
      </c>
      <c r="X25" s="14">
        <v>355</v>
      </c>
      <c r="Y25" s="20">
        <v>26</v>
      </c>
      <c r="Z25" s="13">
        <v>209</v>
      </c>
      <c r="AA25" s="13">
        <v>481</v>
      </c>
      <c r="AB25" s="13">
        <v>402</v>
      </c>
      <c r="AC25" s="11">
        <f t="shared" si="6"/>
        <v>5032</v>
      </c>
      <c r="AD25" s="37"/>
    </row>
    <row r="26" spans="1:31" s="15" customFormat="1" x14ac:dyDescent="0.2">
      <c r="A26" s="21" t="s">
        <v>17</v>
      </c>
      <c r="B26" s="13">
        <v>3062</v>
      </c>
      <c r="C26" s="13">
        <v>3727</v>
      </c>
      <c r="D26" s="13">
        <v>6259</v>
      </c>
      <c r="E26" s="13">
        <v>4410</v>
      </c>
      <c r="F26" s="13">
        <v>2511</v>
      </c>
      <c r="G26" s="13">
        <v>3076</v>
      </c>
      <c r="H26" s="13">
        <v>3626</v>
      </c>
      <c r="I26" s="13">
        <v>3618</v>
      </c>
      <c r="J26" s="13">
        <v>4259</v>
      </c>
      <c r="K26" s="13">
        <v>4651</v>
      </c>
      <c r="L26" s="13">
        <v>5123</v>
      </c>
      <c r="M26" s="13">
        <v>5674</v>
      </c>
      <c r="N26" s="13">
        <v>6050</v>
      </c>
      <c r="O26" s="13">
        <v>6181</v>
      </c>
      <c r="P26" s="14">
        <v>7140</v>
      </c>
      <c r="Q26" s="14">
        <v>7926</v>
      </c>
      <c r="R26" s="14">
        <v>7894</v>
      </c>
      <c r="S26" s="14">
        <v>10213</v>
      </c>
      <c r="T26" s="14">
        <v>12444</v>
      </c>
      <c r="U26" s="14">
        <v>11515</v>
      </c>
      <c r="V26" s="14">
        <v>11124</v>
      </c>
      <c r="W26" s="14">
        <v>13403</v>
      </c>
      <c r="X26" s="14">
        <v>13757</v>
      </c>
      <c r="Y26" s="13">
        <v>1672</v>
      </c>
      <c r="Z26" s="13">
        <v>4539</v>
      </c>
      <c r="AA26" s="13">
        <v>9711</v>
      </c>
      <c r="AB26" s="13">
        <v>13253</v>
      </c>
      <c r="AC26" s="11">
        <f t="shared" si="6"/>
        <v>186818</v>
      </c>
      <c r="AD26" s="37"/>
    </row>
    <row r="27" spans="1:31" s="15" customFormat="1" x14ac:dyDescent="0.2">
      <c r="A27" s="21" t="s">
        <v>18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>
        <v>194</v>
      </c>
      <c r="P27" s="14">
        <v>675</v>
      </c>
      <c r="Q27" s="14">
        <v>570</v>
      </c>
      <c r="R27" s="14">
        <v>792</v>
      </c>
      <c r="S27" s="14">
        <v>582</v>
      </c>
      <c r="T27" s="14">
        <v>772</v>
      </c>
      <c r="U27" s="14">
        <v>551</v>
      </c>
      <c r="V27" s="14">
        <v>1114</v>
      </c>
      <c r="W27" s="14">
        <v>1360</v>
      </c>
      <c r="X27" s="14">
        <v>1209</v>
      </c>
      <c r="Y27" s="20">
        <v>150</v>
      </c>
      <c r="Z27" s="13">
        <v>216</v>
      </c>
      <c r="AA27" s="13">
        <v>887</v>
      </c>
      <c r="AB27" s="13">
        <v>1173</v>
      </c>
      <c r="AC27" s="11">
        <f t="shared" si="6"/>
        <v>10245</v>
      </c>
      <c r="AD27" s="37"/>
      <c r="AE27" s="65"/>
    </row>
    <row r="28" spans="1:31" s="15" customFormat="1" x14ac:dyDescent="0.2">
      <c r="A28" s="21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>
        <v>9480</v>
      </c>
      <c r="P28" s="14">
        <v>9829</v>
      </c>
      <c r="Q28" s="14">
        <v>9613</v>
      </c>
      <c r="R28" s="14">
        <v>11887</v>
      </c>
      <c r="S28" s="14">
        <v>11000</v>
      </c>
      <c r="T28" s="14">
        <v>13950</v>
      </c>
      <c r="U28" s="14">
        <v>17070</v>
      </c>
      <c r="V28" s="14">
        <v>17494</v>
      </c>
      <c r="W28" s="14">
        <v>24014</v>
      </c>
      <c r="X28" s="14">
        <v>25079</v>
      </c>
      <c r="Y28" s="13">
        <v>11376</v>
      </c>
      <c r="Z28" s="13">
        <v>18270</v>
      </c>
      <c r="AA28" s="13">
        <v>21274</v>
      </c>
      <c r="AB28" s="13">
        <v>20259</v>
      </c>
      <c r="AC28" s="11">
        <f t="shared" si="6"/>
        <v>220595</v>
      </c>
      <c r="AD28" s="37"/>
      <c r="AE28" s="66"/>
    </row>
    <row r="29" spans="1:31" s="15" customFormat="1" x14ac:dyDescent="0.2">
      <c r="A29" s="21" t="s">
        <v>19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>
        <v>239</v>
      </c>
      <c r="P29" s="14">
        <v>308</v>
      </c>
      <c r="Q29" s="14">
        <v>587</v>
      </c>
      <c r="R29" s="14">
        <v>738</v>
      </c>
      <c r="S29" s="14">
        <v>654</v>
      </c>
      <c r="T29" s="14">
        <v>753</v>
      </c>
      <c r="U29" s="14">
        <v>488</v>
      </c>
      <c r="V29" s="14">
        <v>472</v>
      </c>
      <c r="W29" s="14">
        <v>648</v>
      </c>
      <c r="X29" s="14">
        <v>1012</v>
      </c>
      <c r="Y29" s="13">
        <v>62</v>
      </c>
      <c r="Z29" s="13">
        <v>312</v>
      </c>
      <c r="AA29" s="13">
        <v>622</v>
      </c>
      <c r="AB29" s="13">
        <v>815</v>
      </c>
      <c r="AC29" s="11">
        <f t="shared" si="6"/>
        <v>7710</v>
      </c>
      <c r="AD29" s="37"/>
    </row>
    <row r="30" spans="1:31" s="15" customFormat="1" x14ac:dyDescent="0.2">
      <c r="A30" s="21" t="s">
        <v>20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>
        <v>251</v>
      </c>
      <c r="P30" s="14">
        <v>280</v>
      </c>
      <c r="Q30" s="14">
        <v>729</v>
      </c>
      <c r="R30" s="14">
        <v>722</v>
      </c>
      <c r="S30" s="14">
        <v>813</v>
      </c>
      <c r="T30" s="14">
        <v>733</v>
      </c>
      <c r="U30" s="14">
        <v>560</v>
      </c>
      <c r="V30" s="14">
        <v>689</v>
      </c>
      <c r="W30" s="14">
        <v>964</v>
      </c>
      <c r="X30" s="14">
        <v>1504</v>
      </c>
      <c r="Y30" s="13">
        <v>124</v>
      </c>
      <c r="Z30" s="13">
        <v>412</v>
      </c>
      <c r="AA30" s="13">
        <v>1006</v>
      </c>
      <c r="AB30" s="13">
        <v>1065</v>
      </c>
      <c r="AC30" s="11">
        <f t="shared" si="6"/>
        <v>9852</v>
      </c>
      <c r="AD30" s="37"/>
    </row>
    <row r="31" spans="1:31" s="15" customFormat="1" x14ac:dyDescent="0.2">
      <c r="A31" s="21" t="s">
        <v>21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>
        <v>53</v>
      </c>
      <c r="P31" s="14">
        <v>107</v>
      </c>
      <c r="Q31" s="14">
        <v>71</v>
      </c>
      <c r="R31" s="14">
        <v>134</v>
      </c>
      <c r="S31" s="14">
        <v>144</v>
      </c>
      <c r="T31" s="14">
        <v>97</v>
      </c>
      <c r="U31" s="14">
        <v>269</v>
      </c>
      <c r="V31" s="14">
        <v>172</v>
      </c>
      <c r="W31" s="14">
        <v>221</v>
      </c>
      <c r="X31" s="14">
        <v>320</v>
      </c>
      <c r="Y31" s="20">
        <v>57</v>
      </c>
      <c r="Z31" s="13">
        <v>188</v>
      </c>
      <c r="AA31" s="13">
        <v>321</v>
      </c>
      <c r="AB31" s="13">
        <v>382</v>
      </c>
      <c r="AC31" s="11">
        <f t="shared" si="6"/>
        <v>2536</v>
      </c>
      <c r="AD31" s="37"/>
    </row>
    <row r="32" spans="1:31" s="15" customFormat="1" x14ac:dyDescent="0.2">
      <c r="A32" s="21" t="s">
        <v>22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>
        <v>23</v>
      </c>
      <c r="P32" s="14">
        <v>60</v>
      </c>
      <c r="Q32" s="14">
        <v>274</v>
      </c>
      <c r="R32" s="14">
        <v>61</v>
      </c>
      <c r="S32" s="14">
        <v>251</v>
      </c>
      <c r="T32" s="14">
        <v>271</v>
      </c>
      <c r="U32" s="14">
        <v>143</v>
      </c>
      <c r="V32" s="14">
        <v>526</v>
      </c>
      <c r="W32" s="14">
        <v>1516</v>
      </c>
      <c r="X32" s="14">
        <v>2084</v>
      </c>
      <c r="Y32" s="20">
        <v>248</v>
      </c>
      <c r="Z32" s="13">
        <v>214</v>
      </c>
      <c r="AA32" s="13">
        <v>1269</v>
      </c>
      <c r="AB32" s="13">
        <v>2110</v>
      </c>
      <c r="AC32" s="11">
        <f t="shared" si="6"/>
        <v>9050</v>
      </c>
      <c r="AD32" s="37"/>
    </row>
    <row r="33" spans="1:30" s="15" customFormat="1" x14ac:dyDescent="0.2">
      <c r="A33" s="21" t="s">
        <v>23</v>
      </c>
      <c r="B33" s="13">
        <v>421</v>
      </c>
      <c r="C33" s="13">
        <v>818</v>
      </c>
      <c r="D33" s="13">
        <v>1921</v>
      </c>
      <c r="E33" s="13">
        <v>2304</v>
      </c>
      <c r="F33" s="13">
        <v>885</v>
      </c>
      <c r="G33" s="13">
        <v>1059</v>
      </c>
      <c r="H33" s="13">
        <v>1108</v>
      </c>
      <c r="I33" s="13">
        <v>962</v>
      </c>
      <c r="J33" s="13">
        <v>1051</v>
      </c>
      <c r="K33" s="13">
        <v>1277</v>
      </c>
      <c r="L33" s="13">
        <v>1263</v>
      </c>
      <c r="M33" s="13">
        <v>1920</v>
      </c>
      <c r="N33" s="13">
        <v>1618</v>
      </c>
      <c r="O33" s="13">
        <v>1503</v>
      </c>
      <c r="P33" s="14">
        <v>1212</v>
      </c>
      <c r="Q33" s="14">
        <v>1499</v>
      </c>
      <c r="R33" s="14">
        <v>1638</v>
      </c>
      <c r="S33" s="14">
        <v>1621</v>
      </c>
      <c r="T33" s="14">
        <v>2216</v>
      </c>
      <c r="U33" s="14">
        <v>2762</v>
      </c>
      <c r="V33" s="14">
        <v>3887</v>
      </c>
      <c r="W33" s="14">
        <v>4619</v>
      </c>
      <c r="X33" s="14">
        <v>5116</v>
      </c>
      <c r="Y33" s="13">
        <v>433</v>
      </c>
      <c r="Z33" s="13">
        <v>850</v>
      </c>
      <c r="AA33" s="13">
        <v>3459</v>
      </c>
      <c r="AB33" s="13">
        <v>4943</v>
      </c>
      <c r="AC33" s="11">
        <f t="shared" si="6"/>
        <v>52365</v>
      </c>
      <c r="AD33" s="37"/>
    </row>
    <row r="34" spans="1:30" s="15" customFormat="1" x14ac:dyDescent="0.2">
      <c r="A34" s="21" t="s">
        <v>24</v>
      </c>
      <c r="B34" s="16">
        <v>1116</v>
      </c>
      <c r="C34" s="16">
        <v>1980</v>
      </c>
      <c r="D34" s="13">
        <v>779</v>
      </c>
      <c r="E34" s="13">
        <v>1134</v>
      </c>
      <c r="F34" s="13">
        <v>725</v>
      </c>
      <c r="G34" s="13">
        <v>1095</v>
      </c>
      <c r="H34" s="13">
        <v>1029</v>
      </c>
      <c r="I34" s="13">
        <v>1233</v>
      </c>
      <c r="J34" s="13">
        <v>1254</v>
      </c>
      <c r="K34" s="13">
        <v>1332</v>
      </c>
      <c r="L34" s="13">
        <v>1728</v>
      </c>
      <c r="M34" s="13">
        <v>2434</v>
      </c>
      <c r="N34" s="13">
        <v>5827</v>
      </c>
      <c r="O34" s="13">
        <v>6182</v>
      </c>
      <c r="P34" s="14">
        <v>6758</v>
      </c>
      <c r="Q34" s="14">
        <v>7490</v>
      </c>
      <c r="R34" s="14">
        <v>12980</v>
      </c>
      <c r="S34" s="14">
        <v>15972</v>
      </c>
      <c r="T34" s="14">
        <v>17054</v>
      </c>
      <c r="U34" s="14">
        <v>12268</v>
      </c>
      <c r="V34" s="14">
        <v>22281</v>
      </c>
      <c r="W34" s="14">
        <v>34575</v>
      </c>
      <c r="X34" s="14">
        <v>35611</v>
      </c>
      <c r="Y34" s="13">
        <v>2748</v>
      </c>
      <c r="Z34" s="13">
        <v>19748</v>
      </c>
      <c r="AA34" s="13">
        <v>23150</v>
      </c>
      <c r="AB34" s="13">
        <v>25760</v>
      </c>
      <c r="AC34" s="11">
        <f t="shared" si="6"/>
        <v>264243</v>
      </c>
      <c r="AD34" s="37"/>
    </row>
    <row r="35" spans="1:30" s="15" customFormat="1" x14ac:dyDescent="0.2">
      <c r="A35" s="21" t="s">
        <v>25</v>
      </c>
      <c r="B35" s="16">
        <v>93</v>
      </c>
      <c r="C35" s="16">
        <v>161</v>
      </c>
      <c r="D35" s="13">
        <v>423</v>
      </c>
      <c r="E35" s="13">
        <v>487</v>
      </c>
      <c r="F35" s="13">
        <v>226</v>
      </c>
      <c r="G35" s="13">
        <v>308</v>
      </c>
      <c r="H35" s="13">
        <v>432</v>
      </c>
      <c r="I35" s="13">
        <v>331</v>
      </c>
      <c r="J35" s="13">
        <v>365</v>
      </c>
      <c r="K35" s="13">
        <v>511</v>
      </c>
      <c r="L35" s="13">
        <v>611</v>
      </c>
      <c r="M35" s="13">
        <v>552</v>
      </c>
      <c r="N35" s="13">
        <v>601</v>
      </c>
      <c r="O35" s="13">
        <v>655</v>
      </c>
      <c r="P35" s="14">
        <v>727</v>
      </c>
      <c r="Q35" s="14">
        <v>835</v>
      </c>
      <c r="R35" s="14">
        <v>736</v>
      </c>
      <c r="S35" s="14">
        <v>775</v>
      </c>
      <c r="T35" s="14">
        <v>817</v>
      </c>
      <c r="U35" s="14">
        <v>1052</v>
      </c>
      <c r="V35" s="14">
        <v>1443</v>
      </c>
      <c r="W35" s="14">
        <v>1580</v>
      </c>
      <c r="X35" s="14">
        <v>2179</v>
      </c>
      <c r="Y35" s="13">
        <v>227</v>
      </c>
      <c r="Z35" s="13">
        <v>1207</v>
      </c>
      <c r="AA35" s="13">
        <v>1848</v>
      </c>
      <c r="AB35" s="13">
        <v>2076</v>
      </c>
      <c r="AC35" s="11">
        <f t="shared" si="6"/>
        <v>21258</v>
      </c>
      <c r="AD35" s="37"/>
    </row>
    <row r="36" spans="1:30" s="15" customFormat="1" x14ac:dyDescent="0.2">
      <c r="A36" s="21" t="s">
        <v>26</v>
      </c>
      <c r="B36" s="13">
        <v>1790</v>
      </c>
      <c r="C36" s="13">
        <v>1285</v>
      </c>
      <c r="D36" s="13">
        <v>910</v>
      </c>
      <c r="E36" s="13">
        <v>1759</v>
      </c>
      <c r="F36" s="13">
        <v>1101</v>
      </c>
      <c r="G36" s="13">
        <v>1255</v>
      </c>
      <c r="H36" s="13">
        <v>1330</v>
      </c>
      <c r="I36" s="13">
        <v>1144</v>
      </c>
      <c r="J36" s="13">
        <v>1733</v>
      </c>
      <c r="K36" s="13">
        <v>1662</v>
      </c>
      <c r="L36" s="13">
        <v>2137</v>
      </c>
      <c r="M36" s="13">
        <v>2240</v>
      </c>
      <c r="N36" s="13">
        <v>2677</v>
      </c>
      <c r="O36" s="13">
        <v>3351</v>
      </c>
      <c r="P36" s="14">
        <v>3882</v>
      </c>
      <c r="Q36" s="14">
        <v>4964</v>
      </c>
      <c r="R36" s="14">
        <v>6444</v>
      </c>
      <c r="S36" s="14">
        <v>7142</v>
      </c>
      <c r="T36" s="14">
        <v>8070</v>
      </c>
      <c r="U36" s="14">
        <v>9256</v>
      </c>
      <c r="V36" s="14">
        <v>15044</v>
      </c>
      <c r="W36" s="14">
        <v>16727</v>
      </c>
      <c r="X36" s="14">
        <v>18984</v>
      </c>
      <c r="Y36" s="13">
        <v>1850</v>
      </c>
      <c r="Z36" s="13">
        <v>11780</v>
      </c>
      <c r="AA36" s="13">
        <v>19203</v>
      </c>
      <c r="AB36" s="13">
        <v>21633</v>
      </c>
      <c r="AC36" s="11">
        <f t="shared" si="6"/>
        <v>169353</v>
      </c>
      <c r="AD36" s="37"/>
    </row>
    <row r="37" spans="1:30" s="15" customFormat="1" x14ac:dyDescent="0.2">
      <c r="A37" s="21" t="s">
        <v>27</v>
      </c>
      <c r="B37" s="13">
        <v>2846</v>
      </c>
      <c r="C37" s="13">
        <v>2887</v>
      </c>
      <c r="D37" s="13">
        <v>3366</v>
      </c>
      <c r="E37" s="13">
        <v>3078</v>
      </c>
      <c r="F37" s="13">
        <v>1647</v>
      </c>
      <c r="G37" s="13">
        <v>1246</v>
      </c>
      <c r="H37" s="13">
        <v>1352</v>
      </c>
      <c r="I37" s="13">
        <v>1487</v>
      </c>
      <c r="J37" s="13">
        <v>2092</v>
      </c>
      <c r="K37" s="13">
        <v>1998</v>
      </c>
      <c r="L37" s="13">
        <v>1523</v>
      </c>
      <c r="M37" s="13">
        <v>2091</v>
      </c>
      <c r="N37" s="13">
        <v>1872</v>
      </c>
      <c r="O37" s="13">
        <v>2848</v>
      </c>
      <c r="P37" s="14">
        <v>3545</v>
      </c>
      <c r="Q37" s="14">
        <v>3613</v>
      </c>
      <c r="R37" s="14">
        <v>4538</v>
      </c>
      <c r="S37" s="14">
        <v>4666</v>
      </c>
      <c r="T37" s="14">
        <v>4325</v>
      </c>
      <c r="U37" s="14">
        <v>4213</v>
      </c>
      <c r="V37" s="14">
        <v>6555</v>
      </c>
      <c r="W37" s="14">
        <v>5346</v>
      </c>
      <c r="X37" s="14">
        <v>6072</v>
      </c>
      <c r="Y37" s="13">
        <v>1047</v>
      </c>
      <c r="Z37" s="13">
        <v>7474</v>
      </c>
      <c r="AA37" s="13">
        <v>2642</v>
      </c>
      <c r="AB37" s="13">
        <v>1665</v>
      </c>
      <c r="AC37" s="11">
        <f>SUM(B37:AB37)</f>
        <v>86034</v>
      </c>
      <c r="AD37" s="37"/>
    </row>
    <row r="38" spans="1:30" s="15" customFormat="1" x14ac:dyDescent="0.2">
      <c r="A38" s="21" t="s">
        <v>28</v>
      </c>
      <c r="B38" s="13">
        <v>299</v>
      </c>
      <c r="C38" s="13">
        <v>331</v>
      </c>
      <c r="D38" s="13">
        <v>514</v>
      </c>
      <c r="E38" s="13">
        <v>445</v>
      </c>
      <c r="F38" s="13">
        <v>311</v>
      </c>
      <c r="G38" s="13">
        <v>481</v>
      </c>
      <c r="H38" s="13">
        <v>559</v>
      </c>
      <c r="I38" s="13">
        <v>554</v>
      </c>
      <c r="J38" s="13">
        <v>554</v>
      </c>
      <c r="K38" s="13">
        <v>636</v>
      </c>
      <c r="L38" s="13">
        <v>1496</v>
      </c>
      <c r="M38" s="13">
        <v>811</v>
      </c>
      <c r="N38" s="13">
        <v>1140</v>
      </c>
      <c r="O38" s="13">
        <v>1082</v>
      </c>
      <c r="P38" s="14">
        <v>1099</v>
      </c>
      <c r="Q38" s="14">
        <v>1277</v>
      </c>
      <c r="R38" s="14">
        <v>2551</v>
      </c>
      <c r="S38" s="14">
        <v>2361</v>
      </c>
      <c r="T38" s="14">
        <v>1364</v>
      </c>
      <c r="U38" s="14">
        <v>2337</v>
      </c>
      <c r="V38" s="14">
        <v>2539</v>
      </c>
      <c r="W38" s="14">
        <v>3793</v>
      </c>
      <c r="X38" s="14">
        <v>3230</v>
      </c>
      <c r="Y38" s="13">
        <v>445</v>
      </c>
      <c r="Z38" s="13">
        <v>1152</v>
      </c>
      <c r="AA38" s="13">
        <v>3021</v>
      </c>
      <c r="AB38" s="13">
        <v>4099</v>
      </c>
      <c r="AC38" s="11">
        <f t="shared" si="6"/>
        <v>38481</v>
      </c>
      <c r="AD38" s="37"/>
    </row>
    <row r="39" spans="1:30" s="15" customFormat="1" x14ac:dyDescent="0.2">
      <c r="A39" s="21" t="s">
        <v>29</v>
      </c>
      <c r="B39" s="13">
        <v>5383</v>
      </c>
      <c r="C39" s="13">
        <v>5882</v>
      </c>
      <c r="D39" s="13">
        <v>4606</v>
      </c>
      <c r="E39" s="13">
        <v>5288</v>
      </c>
      <c r="F39" s="13">
        <v>2658</v>
      </c>
      <c r="G39" s="13">
        <v>3837</v>
      </c>
      <c r="H39" s="13">
        <v>4579</v>
      </c>
      <c r="I39" s="13">
        <v>5444</v>
      </c>
      <c r="J39" s="13">
        <v>7514</v>
      </c>
      <c r="K39" s="13">
        <v>9228</v>
      </c>
      <c r="L39" s="13">
        <v>13046</v>
      </c>
      <c r="M39" s="13">
        <v>13159</v>
      </c>
      <c r="N39" s="13">
        <v>13970</v>
      </c>
      <c r="O39" s="13">
        <v>12606</v>
      </c>
      <c r="P39" s="14">
        <v>14063</v>
      </c>
      <c r="Q39" s="14">
        <v>13252</v>
      </c>
      <c r="R39" s="14">
        <v>13404</v>
      </c>
      <c r="S39" s="14">
        <v>14486</v>
      </c>
      <c r="T39" s="14">
        <v>11463</v>
      </c>
      <c r="U39" s="14">
        <v>9971</v>
      </c>
      <c r="V39" s="14">
        <v>12815</v>
      </c>
      <c r="W39" s="14">
        <v>16890</v>
      </c>
      <c r="X39" s="14">
        <v>17954</v>
      </c>
      <c r="Y39" s="13">
        <v>1644</v>
      </c>
      <c r="Z39" s="13">
        <v>5420</v>
      </c>
      <c r="AA39" s="13">
        <v>13835</v>
      </c>
      <c r="AB39" s="13">
        <v>14267</v>
      </c>
      <c r="AC39" s="11">
        <f t="shared" si="6"/>
        <v>266664</v>
      </c>
      <c r="AD39" s="37"/>
    </row>
    <row r="40" spans="1:30" s="15" customFormat="1" x14ac:dyDescent="0.2">
      <c r="A40" s="15" t="s">
        <v>0</v>
      </c>
      <c r="B40" s="13">
        <v>30079</v>
      </c>
      <c r="C40" s="13">
        <v>31112</v>
      </c>
      <c r="D40" s="13">
        <v>29346</v>
      </c>
      <c r="E40" s="13">
        <v>35522</v>
      </c>
      <c r="F40" s="13">
        <v>16429</v>
      </c>
      <c r="G40" s="13">
        <v>23239</v>
      </c>
      <c r="H40" s="13">
        <v>27325</v>
      </c>
      <c r="I40" s="13">
        <v>30771</v>
      </c>
      <c r="J40" s="13">
        <v>39147</v>
      </c>
      <c r="K40" s="13">
        <v>38208</v>
      </c>
      <c r="L40" s="13">
        <v>44661</v>
      </c>
      <c r="M40" s="56"/>
      <c r="N40" s="56"/>
      <c r="O40" s="56"/>
      <c r="P40" s="57"/>
      <c r="Q40" s="58"/>
      <c r="R40" s="58"/>
      <c r="S40" s="58"/>
      <c r="T40" s="58"/>
      <c r="U40" s="58"/>
      <c r="V40" s="58"/>
      <c r="W40" s="58"/>
      <c r="X40" s="58"/>
      <c r="Y40" s="56"/>
      <c r="Z40" s="56"/>
      <c r="AA40" s="13"/>
      <c r="AB40" s="13"/>
      <c r="AC40" s="11">
        <f t="shared" si="6"/>
        <v>345839</v>
      </c>
      <c r="AD40" s="37"/>
    </row>
    <row r="41" spans="1:30" s="15" customFormat="1" x14ac:dyDescent="0.2">
      <c r="A41" s="21" t="s">
        <v>30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>
        <v>45134</v>
      </c>
      <c r="N41" s="13">
        <v>38744</v>
      </c>
      <c r="O41" s="13">
        <v>35840</v>
      </c>
      <c r="P41" s="14">
        <v>35692</v>
      </c>
      <c r="Q41" s="14">
        <v>36530</v>
      </c>
      <c r="R41" s="14">
        <v>38127</v>
      </c>
      <c r="S41" s="14">
        <v>41013</v>
      </c>
      <c r="T41" s="14">
        <v>43613</v>
      </c>
      <c r="U41" s="14">
        <v>50145</v>
      </c>
      <c r="V41" s="14">
        <v>53121</v>
      </c>
      <c r="W41" s="14">
        <v>57460</v>
      </c>
      <c r="X41" s="14">
        <v>59567</v>
      </c>
      <c r="Y41" s="13">
        <v>11697</v>
      </c>
      <c r="Z41" s="13">
        <v>43914</v>
      </c>
      <c r="AA41" s="13">
        <v>63834</v>
      </c>
      <c r="AB41" s="13">
        <v>71030</v>
      </c>
      <c r="AC41" s="11">
        <f t="shared" si="6"/>
        <v>725461</v>
      </c>
      <c r="AD41" s="37"/>
    </row>
    <row r="42" spans="1:30" s="15" customFormat="1" x14ac:dyDescent="0.2">
      <c r="A42" s="21" t="s">
        <v>31</v>
      </c>
      <c r="B42" s="17">
        <v>5919</v>
      </c>
      <c r="C42" s="17">
        <v>6135</v>
      </c>
      <c r="D42" s="13">
        <v>5038</v>
      </c>
      <c r="E42" s="13">
        <v>6700</v>
      </c>
      <c r="F42" s="13">
        <v>3101</v>
      </c>
      <c r="G42" s="13">
        <v>5180</v>
      </c>
      <c r="H42" s="13">
        <v>5755</v>
      </c>
      <c r="I42" s="13">
        <v>6496</v>
      </c>
      <c r="J42" s="13">
        <v>7379</v>
      </c>
      <c r="K42" s="13">
        <v>7804</v>
      </c>
      <c r="L42" s="13">
        <v>8907</v>
      </c>
      <c r="M42" s="13">
        <v>15561</v>
      </c>
      <c r="N42" s="13">
        <v>16962</v>
      </c>
      <c r="O42" s="13">
        <v>20047</v>
      </c>
      <c r="P42" s="14">
        <v>39251</v>
      </c>
      <c r="Q42" s="14">
        <v>50406</v>
      </c>
      <c r="R42" s="14">
        <v>68124</v>
      </c>
      <c r="S42" s="14">
        <v>63567</v>
      </c>
      <c r="T42" s="14">
        <v>90857</v>
      </c>
      <c r="U42" s="14">
        <v>105738</v>
      </c>
      <c r="V42" s="14">
        <v>129708</v>
      </c>
      <c r="W42" s="14">
        <v>111667</v>
      </c>
      <c r="X42" s="14">
        <v>112472</v>
      </c>
      <c r="Y42" s="13">
        <v>11395</v>
      </c>
      <c r="Z42" s="13">
        <v>27260</v>
      </c>
      <c r="AA42" s="13">
        <v>79927</v>
      </c>
      <c r="AB42" s="13">
        <v>195448</v>
      </c>
      <c r="AC42" s="11">
        <f t="shared" si="6"/>
        <v>1206804</v>
      </c>
      <c r="AD42" s="37"/>
    </row>
    <row r="43" spans="1:30" s="15" customFormat="1" x14ac:dyDescent="0.2">
      <c r="A43" s="21" t="s">
        <v>32</v>
      </c>
      <c r="B43" s="13">
        <v>618</v>
      </c>
      <c r="C43" s="13">
        <v>832</v>
      </c>
      <c r="D43" s="13">
        <v>622</v>
      </c>
      <c r="E43" s="13">
        <v>6347</v>
      </c>
      <c r="F43" s="13">
        <v>3405</v>
      </c>
      <c r="G43" s="13">
        <v>908</v>
      </c>
      <c r="H43" s="13">
        <v>706</v>
      </c>
      <c r="I43" s="13">
        <v>724</v>
      </c>
      <c r="J43" s="13">
        <v>617</v>
      </c>
      <c r="K43" s="13">
        <v>641</v>
      </c>
      <c r="L43" s="13">
        <v>1079</v>
      </c>
      <c r="M43" s="13">
        <v>1072</v>
      </c>
      <c r="N43" s="13">
        <v>772</v>
      </c>
      <c r="O43" s="13">
        <v>981</v>
      </c>
      <c r="P43" s="14">
        <v>1042</v>
      </c>
      <c r="Q43" s="14">
        <v>1699</v>
      </c>
      <c r="R43" s="14">
        <v>3017</v>
      </c>
      <c r="S43" s="14">
        <v>2415</v>
      </c>
      <c r="T43" s="14">
        <v>2516</v>
      </c>
      <c r="U43" s="14">
        <v>3576</v>
      </c>
      <c r="V43" s="14">
        <v>4245</v>
      </c>
      <c r="W43" s="14">
        <v>6478</v>
      </c>
      <c r="X43" s="14">
        <v>5905</v>
      </c>
      <c r="Y43" s="13">
        <v>1043</v>
      </c>
      <c r="Z43" s="13">
        <v>9927</v>
      </c>
      <c r="AA43" s="13">
        <v>3364</v>
      </c>
      <c r="AB43" s="13">
        <v>8624</v>
      </c>
      <c r="AC43" s="11">
        <f t="shared" si="6"/>
        <v>73175</v>
      </c>
      <c r="AD43" s="37"/>
    </row>
    <row r="44" spans="1:30" s="15" customFormat="1" x14ac:dyDescent="0.2">
      <c r="A44" s="21" t="s">
        <v>33</v>
      </c>
      <c r="B44" s="13">
        <v>903</v>
      </c>
      <c r="C44" s="13">
        <v>1261</v>
      </c>
      <c r="D44" s="13">
        <v>803</v>
      </c>
      <c r="E44" s="13">
        <v>2372</v>
      </c>
      <c r="F44" s="13">
        <v>2130</v>
      </c>
      <c r="G44" s="13">
        <v>1985</v>
      </c>
      <c r="H44" s="13">
        <v>2173</v>
      </c>
      <c r="I44" s="13">
        <v>1320</v>
      </c>
      <c r="J44" s="13">
        <v>1582</v>
      </c>
      <c r="K44" s="13">
        <v>1835</v>
      </c>
      <c r="L44" s="13">
        <v>3037</v>
      </c>
      <c r="M44" s="13">
        <v>3254</v>
      </c>
      <c r="N44" s="13">
        <v>3365</v>
      </c>
      <c r="O44" s="13">
        <v>3492</v>
      </c>
      <c r="P44" s="14">
        <v>3342</v>
      </c>
      <c r="Q44" s="14">
        <v>2829</v>
      </c>
      <c r="R44" s="14">
        <v>3361</v>
      </c>
      <c r="S44" s="14">
        <v>3408</v>
      </c>
      <c r="T44" s="14">
        <v>4659</v>
      </c>
      <c r="U44" s="14">
        <v>3764</v>
      </c>
      <c r="V44" s="14">
        <v>5625</v>
      </c>
      <c r="W44" s="14">
        <v>7371</v>
      </c>
      <c r="X44" s="14">
        <v>8562</v>
      </c>
      <c r="Y44" s="13">
        <v>1092</v>
      </c>
      <c r="Z44" s="13">
        <v>4408</v>
      </c>
      <c r="AA44" s="13">
        <v>6685</v>
      </c>
      <c r="AB44" s="13">
        <v>7413</v>
      </c>
      <c r="AC44" s="11">
        <f t="shared" si="6"/>
        <v>92031</v>
      </c>
      <c r="AD44" s="37"/>
    </row>
    <row r="45" spans="1:30" s="15" customFormat="1" x14ac:dyDescent="0.2">
      <c r="A45" s="21" t="s">
        <v>34</v>
      </c>
      <c r="B45" s="13">
        <v>583</v>
      </c>
      <c r="C45" s="13">
        <v>730</v>
      </c>
      <c r="D45" s="13">
        <v>859</v>
      </c>
      <c r="E45" s="13">
        <v>1278</v>
      </c>
      <c r="F45" s="13">
        <v>711</v>
      </c>
      <c r="G45" s="13">
        <v>683</v>
      </c>
      <c r="H45" s="13">
        <v>768</v>
      </c>
      <c r="I45" s="13">
        <v>782</v>
      </c>
      <c r="J45" s="13">
        <v>835</v>
      </c>
      <c r="K45" s="13">
        <v>885</v>
      </c>
      <c r="L45" s="13">
        <v>1018</v>
      </c>
      <c r="M45" s="13">
        <v>1088</v>
      </c>
      <c r="N45" s="13">
        <v>1220</v>
      </c>
      <c r="O45" s="13">
        <v>1233</v>
      </c>
      <c r="P45" s="14">
        <v>3432</v>
      </c>
      <c r="Q45" s="14">
        <v>2379</v>
      </c>
      <c r="R45" s="14">
        <v>1018</v>
      </c>
      <c r="S45" s="14">
        <v>1577</v>
      </c>
      <c r="T45" s="14">
        <v>1762</v>
      </c>
      <c r="U45" s="14">
        <v>1892</v>
      </c>
      <c r="V45" s="14">
        <v>1629</v>
      </c>
      <c r="W45" s="14">
        <v>2275</v>
      </c>
      <c r="X45" s="14">
        <v>4392</v>
      </c>
      <c r="Y45" s="13">
        <v>762</v>
      </c>
      <c r="Z45" s="13">
        <v>661</v>
      </c>
      <c r="AA45" s="13">
        <v>2324</v>
      </c>
      <c r="AB45" s="13">
        <v>1679</v>
      </c>
      <c r="AC45" s="11">
        <f t="shared" si="6"/>
        <v>38455</v>
      </c>
      <c r="AD45" s="37"/>
    </row>
    <row r="46" spans="1:30" s="15" customFormat="1" x14ac:dyDescent="0.2">
      <c r="A46" s="21" t="s">
        <v>35</v>
      </c>
      <c r="B46" s="13">
        <v>1763</v>
      </c>
      <c r="C46" s="13">
        <v>2636</v>
      </c>
      <c r="D46" s="13">
        <v>4735</v>
      </c>
      <c r="E46" s="13">
        <v>4768</v>
      </c>
      <c r="F46" s="13">
        <v>2313</v>
      </c>
      <c r="G46" s="13">
        <v>2542</v>
      </c>
      <c r="H46" s="13">
        <v>3513</v>
      </c>
      <c r="I46" s="13">
        <v>2845</v>
      </c>
      <c r="J46" s="13">
        <v>3017</v>
      </c>
      <c r="K46" s="13">
        <v>3133</v>
      </c>
      <c r="L46" s="13">
        <v>3594</v>
      </c>
      <c r="M46" s="13">
        <v>4278</v>
      </c>
      <c r="N46" s="13">
        <v>4914</v>
      </c>
      <c r="O46" s="13">
        <v>4858</v>
      </c>
      <c r="P46" s="14">
        <v>4901</v>
      </c>
      <c r="Q46" s="14">
        <v>5663</v>
      </c>
      <c r="R46" s="14">
        <v>5180</v>
      </c>
      <c r="S46" s="14">
        <v>5378</v>
      </c>
      <c r="T46" s="14">
        <v>7603</v>
      </c>
      <c r="U46" s="14">
        <v>6231</v>
      </c>
      <c r="V46" s="14">
        <v>8008</v>
      </c>
      <c r="W46" s="14">
        <v>9030</v>
      </c>
      <c r="X46" s="14">
        <v>9445</v>
      </c>
      <c r="Y46" s="13">
        <v>1432</v>
      </c>
      <c r="Z46" s="13">
        <v>4183</v>
      </c>
      <c r="AA46" s="13">
        <v>6949</v>
      </c>
      <c r="AB46" s="13">
        <v>8706</v>
      </c>
      <c r="AC46" s="11">
        <f t="shared" si="6"/>
        <v>131618</v>
      </c>
      <c r="AD46" s="37"/>
    </row>
    <row r="47" spans="1:30" s="15" customFormat="1" x14ac:dyDescent="0.2">
      <c r="A47" s="21" t="s">
        <v>36</v>
      </c>
      <c r="B47" s="13">
        <v>1782</v>
      </c>
      <c r="C47" s="13">
        <v>2620</v>
      </c>
      <c r="D47" s="13">
        <v>5953</v>
      </c>
      <c r="E47" s="13">
        <v>6809</v>
      </c>
      <c r="F47" s="13">
        <v>1564</v>
      </c>
      <c r="G47" s="13">
        <v>2016</v>
      </c>
      <c r="H47" s="13">
        <v>2470</v>
      </c>
      <c r="I47" s="13">
        <v>2652</v>
      </c>
      <c r="J47" s="13">
        <v>4218</v>
      </c>
      <c r="K47" s="13">
        <v>3809</v>
      </c>
      <c r="L47" s="13">
        <v>3705</v>
      </c>
      <c r="M47" s="13">
        <v>5606</v>
      </c>
      <c r="N47" s="13">
        <v>4988</v>
      </c>
      <c r="O47" s="13">
        <v>6612</v>
      </c>
      <c r="P47" s="14">
        <v>22219</v>
      </c>
      <c r="Q47" s="14">
        <v>27121</v>
      </c>
      <c r="R47" s="14">
        <v>25542</v>
      </c>
      <c r="S47" s="14">
        <v>26111</v>
      </c>
      <c r="T47" s="14">
        <v>32217</v>
      </c>
      <c r="U47" s="14">
        <v>23960</v>
      </c>
      <c r="V47" s="14">
        <v>26889</v>
      </c>
      <c r="W47" s="14">
        <v>27918</v>
      </c>
      <c r="X47" s="14">
        <v>31481</v>
      </c>
      <c r="Y47" s="13">
        <v>1494</v>
      </c>
      <c r="Z47" s="13">
        <v>7226</v>
      </c>
      <c r="AA47" s="13">
        <v>19845</v>
      </c>
      <c r="AB47" s="13">
        <v>23829</v>
      </c>
      <c r="AC47" s="11">
        <f t="shared" si="6"/>
        <v>350656</v>
      </c>
      <c r="AD47" s="37"/>
    </row>
    <row r="48" spans="1:30" s="15" customFormat="1" x14ac:dyDescent="0.2">
      <c r="A48" s="21" t="s">
        <v>37</v>
      </c>
      <c r="B48" s="13">
        <v>4194</v>
      </c>
      <c r="C48" s="13">
        <v>3199</v>
      </c>
      <c r="D48" s="13">
        <v>3260</v>
      </c>
      <c r="E48" s="13">
        <v>4651</v>
      </c>
      <c r="F48" s="13">
        <v>2609</v>
      </c>
      <c r="G48" s="13">
        <v>4097</v>
      </c>
      <c r="H48" s="13">
        <v>5467</v>
      </c>
      <c r="I48" s="13">
        <v>6828</v>
      </c>
      <c r="J48" s="13">
        <v>7667</v>
      </c>
      <c r="K48" s="13">
        <v>8817</v>
      </c>
      <c r="L48" s="13">
        <v>12326</v>
      </c>
      <c r="M48" s="13">
        <v>12302</v>
      </c>
      <c r="N48" s="13">
        <v>12519</v>
      </c>
      <c r="O48" s="13">
        <v>12791</v>
      </c>
      <c r="P48" s="14">
        <v>13885</v>
      </c>
      <c r="Q48" s="14">
        <v>13939</v>
      </c>
      <c r="R48" s="14">
        <v>12722</v>
      </c>
      <c r="S48" s="14">
        <v>15392</v>
      </c>
      <c r="T48" s="14">
        <v>15135</v>
      </c>
      <c r="U48" s="14">
        <v>13318</v>
      </c>
      <c r="V48" s="14">
        <v>15860</v>
      </c>
      <c r="W48" s="14">
        <v>23829</v>
      </c>
      <c r="X48" s="14">
        <v>25553</v>
      </c>
      <c r="Y48" s="13">
        <v>3826</v>
      </c>
      <c r="Z48" s="13">
        <v>7236</v>
      </c>
      <c r="AA48" s="13">
        <v>17208</v>
      </c>
      <c r="AB48" s="13">
        <v>22908</v>
      </c>
      <c r="AC48" s="11">
        <f t="shared" si="6"/>
        <v>301538</v>
      </c>
      <c r="AD48" s="37"/>
    </row>
    <row r="49" spans="1:30" s="15" customFormat="1" x14ac:dyDescent="0.2">
      <c r="A49" s="21" t="s">
        <v>38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>
        <v>2761</v>
      </c>
      <c r="N49" s="13">
        <v>2653</v>
      </c>
      <c r="O49" s="13">
        <v>4180</v>
      </c>
      <c r="P49" s="14">
        <v>3522</v>
      </c>
      <c r="Q49" s="14">
        <v>3197</v>
      </c>
      <c r="R49" s="14">
        <v>3498</v>
      </c>
      <c r="S49" s="14">
        <v>4802</v>
      </c>
      <c r="T49" s="14">
        <v>4762</v>
      </c>
      <c r="U49" s="14">
        <v>5755</v>
      </c>
      <c r="V49" s="14">
        <v>5981</v>
      </c>
      <c r="W49" s="14">
        <v>6844</v>
      </c>
      <c r="X49" s="14">
        <v>6938</v>
      </c>
      <c r="Y49" s="13">
        <v>1494</v>
      </c>
      <c r="Z49" s="13">
        <v>3148</v>
      </c>
      <c r="AA49" s="13">
        <v>6597</v>
      </c>
      <c r="AB49" s="13">
        <v>7211</v>
      </c>
      <c r="AC49" s="11">
        <f t="shared" si="6"/>
        <v>73343</v>
      </c>
      <c r="AD49" s="37"/>
    </row>
    <row r="50" spans="1:30" s="15" customFormat="1" x14ac:dyDescent="0.2">
      <c r="A50" s="21" t="s">
        <v>39</v>
      </c>
      <c r="B50" s="13">
        <v>744</v>
      </c>
      <c r="C50" s="13">
        <v>743</v>
      </c>
      <c r="D50" s="13">
        <v>715</v>
      </c>
      <c r="E50" s="13">
        <v>1032</v>
      </c>
      <c r="F50" s="13">
        <v>560</v>
      </c>
      <c r="G50" s="13">
        <v>927</v>
      </c>
      <c r="H50" s="13">
        <v>1155</v>
      </c>
      <c r="I50" s="13">
        <v>905</v>
      </c>
      <c r="J50" s="13">
        <v>1290</v>
      </c>
      <c r="K50" s="13">
        <v>2108</v>
      </c>
      <c r="L50" s="13">
        <v>1990</v>
      </c>
      <c r="M50" s="13">
        <v>2406</v>
      </c>
      <c r="N50" s="13">
        <v>2583</v>
      </c>
      <c r="O50" s="13">
        <v>2423</v>
      </c>
      <c r="P50" s="14">
        <v>2695</v>
      </c>
      <c r="Q50" s="14">
        <v>2830</v>
      </c>
      <c r="R50" s="14">
        <v>2875</v>
      </c>
      <c r="S50" s="14">
        <v>3703</v>
      </c>
      <c r="T50" s="14">
        <v>3088</v>
      </c>
      <c r="U50" s="14">
        <v>2878</v>
      </c>
      <c r="V50" s="14">
        <v>4624</v>
      </c>
      <c r="W50" s="14">
        <v>5105</v>
      </c>
      <c r="X50" s="14">
        <v>6268</v>
      </c>
      <c r="Y50" s="13">
        <v>1095</v>
      </c>
      <c r="Z50" s="13">
        <v>3679</v>
      </c>
      <c r="AA50" s="13">
        <v>4867</v>
      </c>
      <c r="AB50" s="13">
        <v>5238</v>
      </c>
      <c r="AC50" s="11">
        <f t="shared" si="6"/>
        <v>68526</v>
      </c>
      <c r="AD50" s="37"/>
    </row>
    <row r="51" spans="1:30" s="15" customFormat="1" x14ac:dyDescent="0.2">
      <c r="A51" s="21" t="s">
        <v>40</v>
      </c>
      <c r="B51" s="13">
        <v>1163</v>
      </c>
      <c r="C51" s="13">
        <v>1384</v>
      </c>
      <c r="D51" s="13">
        <v>1723</v>
      </c>
      <c r="E51" s="13">
        <v>1868</v>
      </c>
      <c r="F51" s="13">
        <v>934</v>
      </c>
      <c r="G51" s="13">
        <v>965</v>
      </c>
      <c r="H51" s="13">
        <v>1485</v>
      </c>
      <c r="I51" s="13">
        <v>1598</v>
      </c>
      <c r="J51" s="13">
        <v>1845</v>
      </c>
      <c r="K51" s="13">
        <v>1924</v>
      </c>
      <c r="L51" s="13">
        <v>1939</v>
      </c>
      <c r="M51" s="13">
        <v>2048</v>
      </c>
      <c r="N51" s="13">
        <v>1848</v>
      </c>
      <c r="O51" s="13">
        <v>2153</v>
      </c>
      <c r="P51" s="14">
        <v>2733</v>
      </c>
      <c r="Q51" s="14">
        <v>3041</v>
      </c>
      <c r="R51" s="14">
        <v>2861</v>
      </c>
      <c r="S51" s="14">
        <v>4144</v>
      </c>
      <c r="T51" s="14">
        <v>4815</v>
      </c>
      <c r="U51" s="14">
        <v>4589</v>
      </c>
      <c r="V51" s="14">
        <v>6437</v>
      </c>
      <c r="W51" s="14">
        <v>8098</v>
      </c>
      <c r="X51" s="14">
        <v>8622</v>
      </c>
      <c r="Y51" s="13">
        <v>1254</v>
      </c>
      <c r="Z51" s="13">
        <v>4927</v>
      </c>
      <c r="AA51" s="13">
        <v>7592</v>
      </c>
      <c r="AB51" s="13">
        <v>7957</v>
      </c>
      <c r="AC51" s="11">
        <f t="shared" si="6"/>
        <v>89947</v>
      </c>
      <c r="AD51" s="37"/>
    </row>
    <row r="52" spans="1:30" s="15" customFormat="1" x14ac:dyDescent="0.2">
      <c r="A52" s="21" t="s">
        <v>41</v>
      </c>
      <c r="B52" s="13">
        <v>687</v>
      </c>
      <c r="C52" s="13">
        <v>920</v>
      </c>
      <c r="D52" s="13">
        <v>1505</v>
      </c>
      <c r="E52" s="13">
        <v>2033</v>
      </c>
      <c r="F52" s="13">
        <v>962</v>
      </c>
      <c r="G52" s="13">
        <v>1082</v>
      </c>
      <c r="H52" s="13">
        <v>1503</v>
      </c>
      <c r="I52" s="13">
        <v>1596</v>
      </c>
      <c r="J52" s="13">
        <v>1854</v>
      </c>
      <c r="K52" s="13">
        <v>1937</v>
      </c>
      <c r="L52" s="13">
        <v>1845</v>
      </c>
      <c r="M52" s="13">
        <v>2311</v>
      </c>
      <c r="N52" s="13">
        <v>2355</v>
      </c>
      <c r="O52" s="13">
        <v>2530</v>
      </c>
      <c r="P52" s="14">
        <v>2702</v>
      </c>
      <c r="Q52" s="14">
        <v>2654</v>
      </c>
      <c r="R52" s="14">
        <v>3421</v>
      </c>
      <c r="S52" s="14">
        <v>4989</v>
      </c>
      <c r="T52" s="14">
        <v>5617</v>
      </c>
      <c r="U52" s="14">
        <v>6495</v>
      </c>
      <c r="V52" s="14">
        <v>8557</v>
      </c>
      <c r="W52" s="14">
        <v>11530</v>
      </c>
      <c r="X52" s="14">
        <v>11188</v>
      </c>
      <c r="Y52" s="13">
        <v>1794</v>
      </c>
      <c r="Z52" s="13">
        <v>3870</v>
      </c>
      <c r="AA52" s="13">
        <v>8364</v>
      </c>
      <c r="AB52" s="13">
        <v>9947</v>
      </c>
      <c r="AC52" s="11">
        <f t="shared" si="6"/>
        <v>104248</v>
      </c>
      <c r="AD52" s="37"/>
    </row>
    <row r="53" spans="1:30" s="15" customFormat="1" x14ac:dyDescent="0.2">
      <c r="A53" s="21" t="s">
        <v>42</v>
      </c>
      <c r="B53" s="13">
        <v>417</v>
      </c>
      <c r="C53" s="13">
        <v>350</v>
      </c>
      <c r="D53" s="13">
        <v>1215</v>
      </c>
      <c r="E53" s="13">
        <v>1286</v>
      </c>
      <c r="F53" s="13">
        <v>879</v>
      </c>
      <c r="G53" s="13">
        <v>842</v>
      </c>
      <c r="H53" s="13">
        <v>1386</v>
      </c>
      <c r="I53" s="13">
        <v>895</v>
      </c>
      <c r="J53" s="13">
        <v>1213</v>
      </c>
      <c r="K53" s="13">
        <v>1154</v>
      </c>
      <c r="L53" s="13">
        <v>1464</v>
      </c>
      <c r="M53" s="13">
        <v>1710</v>
      </c>
      <c r="N53" s="13">
        <v>2091</v>
      </c>
      <c r="O53" s="13">
        <v>1711</v>
      </c>
      <c r="P53" s="14">
        <v>1726</v>
      </c>
      <c r="Q53" s="14">
        <v>1801</v>
      </c>
      <c r="R53" s="14">
        <v>1972</v>
      </c>
      <c r="S53" s="14">
        <v>1931</v>
      </c>
      <c r="T53" s="14">
        <v>3151</v>
      </c>
      <c r="U53" s="14">
        <v>3659</v>
      </c>
      <c r="V53" s="14">
        <v>6012</v>
      </c>
      <c r="W53" s="14">
        <v>6303</v>
      </c>
      <c r="X53" s="14">
        <v>10184</v>
      </c>
      <c r="Y53" s="13">
        <v>972</v>
      </c>
      <c r="Z53" s="13">
        <v>2906</v>
      </c>
      <c r="AA53" s="13">
        <v>5653</v>
      </c>
      <c r="AB53" s="13">
        <v>10006</v>
      </c>
      <c r="AC53" s="11">
        <f t="shared" si="6"/>
        <v>72889</v>
      </c>
      <c r="AD53" s="37"/>
    </row>
    <row r="54" spans="1:30" s="15" customFormat="1" x14ac:dyDescent="0.2">
      <c r="A54" s="21" t="s">
        <v>43</v>
      </c>
      <c r="B54" s="13">
        <v>1035</v>
      </c>
      <c r="C54" s="13">
        <v>1222</v>
      </c>
      <c r="D54" s="13">
        <v>2101</v>
      </c>
      <c r="E54" s="13">
        <v>3531</v>
      </c>
      <c r="F54" s="13">
        <v>1734</v>
      </c>
      <c r="G54" s="13">
        <v>1767</v>
      </c>
      <c r="H54" s="13">
        <v>2689</v>
      </c>
      <c r="I54" s="13">
        <v>2911</v>
      </c>
      <c r="J54" s="13">
        <v>2286</v>
      </c>
      <c r="K54" s="13">
        <v>2961</v>
      </c>
      <c r="L54" s="13">
        <v>4114</v>
      </c>
      <c r="M54" s="13">
        <v>7045</v>
      </c>
      <c r="N54" s="13">
        <v>9486</v>
      </c>
      <c r="O54" s="13">
        <v>4274</v>
      </c>
      <c r="P54" s="14">
        <v>2947</v>
      </c>
      <c r="Q54" s="14">
        <v>2458</v>
      </c>
      <c r="R54" s="14">
        <v>3175</v>
      </c>
      <c r="S54" s="14">
        <v>2747</v>
      </c>
      <c r="T54" s="14">
        <v>2596</v>
      </c>
      <c r="U54" s="14">
        <v>2838</v>
      </c>
      <c r="V54" s="14">
        <v>3649</v>
      </c>
      <c r="W54" s="14">
        <v>5205</v>
      </c>
      <c r="X54" s="14">
        <v>3896</v>
      </c>
      <c r="Y54" s="13">
        <v>699</v>
      </c>
      <c r="Z54" s="13">
        <v>2236</v>
      </c>
      <c r="AA54" s="13">
        <v>4008</v>
      </c>
      <c r="AB54" s="13">
        <v>5090</v>
      </c>
      <c r="AC54" s="11">
        <f t="shared" si="6"/>
        <v>88700</v>
      </c>
      <c r="AD54" s="37"/>
    </row>
    <row r="55" spans="1:30" s="15" customFormat="1" x14ac:dyDescent="0.2">
      <c r="A55" s="21" t="s">
        <v>44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>
        <v>32</v>
      </c>
      <c r="P55" s="14">
        <v>52</v>
      </c>
      <c r="Q55" s="14">
        <v>61</v>
      </c>
      <c r="R55" s="14">
        <v>89</v>
      </c>
      <c r="S55" s="14">
        <v>116</v>
      </c>
      <c r="T55" s="14">
        <v>148</v>
      </c>
      <c r="U55" s="14">
        <v>115</v>
      </c>
      <c r="V55" s="14">
        <v>238</v>
      </c>
      <c r="W55" s="14">
        <v>369</v>
      </c>
      <c r="X55" s="14">
        <v>288</v>
      </c>
      <c r="Y55" s="20">
        <v>51</v>
      </c>
      <c r="Z55" s="13">
        <v>131</v>
      </c>
      <c r="AA55" s="13">
        <v>276</v>
      </c>
      <c r="AB55" s="13">
        <v>239</v>
      </c>
      <c r="AC55" s="11">
        <f t="shared" si="6"/>
        <v>2205</v>
      </c>
      <c r="AD55" s="37"/>
    </row>
    <row r="56" spans="1:30" s="15" customFormat="1" x14ac:dyDescent="0.2">
      <c r="A56" s="21" t="s">
        <v>45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>
        <v>196</v>
      </c>
      <c r="P56" s="14">
        <v>356</v>
      </c>
      <c r="Q56" s="14">
        <v>272</v>
      </c>
      <c r="R56" s="14">
        <v>650</v>
      </c>
      <c r="S56" s="14">
        <v>557</v>
      </c>
      <c r="T56" s="14">
        <v>759</v>
      </c>
      <c r="U56" s="14">
        <v>519</v>
      </c>
      <c r="V56" s="14">
        <v>1124</v>
      </c>
      <c r="W56" s="14">
        <v>1297</v>
      </c>
      <c r="X56" s="14">
        <v>956</v>
      </c>
      <c r="Y56" s="13">
        <v>174</v>
      </c>
      <c r="Z56" s="13">
        <v>374</v>
      </c>
      <c r="AA56" s="13">
        <v>1221</v>
      </c>
      <c r="AB56" s="13">
        <v>1544</v>
      </c>
      <c r="AC56" s="11">
        <f t="shared" si="6"/>
        <v>9999</v>
      </c>
      <c r="AD56" s="37"/>
    </row>
    <row r="57" spans="1:30" s="15" customFormat="1" x14ac:dyDescent="0.2">
      <c r="A57" s="21" t="s">
        <v>46</v>
      </c>
      <c r="B57" s="18">
        <v>463</v>
      </c>
      <c r="C57" s="18">
        <v>831</v>
      </c>
      <c r="D57" s="13">
        <v>1626</v>
      </c>
      <c r="E57" s="13">
        <v>1711</v>
      </c>
      <c r="F57" s="13">
        <v>747</v>
      </c>
      <c r="G57" s="13">
        <v>776</v>
      </c>
      <c r="H57" s="13">
        <v>970</v>
      </c>
      <c r="I57" s="13">
        <v>704</v>
      </c>
      <c r="J57" s="13">
        <v>851</v>
      </c>
      <c r="K57" s="13">
        <v>906</v>
      </c>
      <c r="L57" s="13">
        <v>969</v>
      </c>
      <c r="M57" s="13">
        <v>1160</v>
      </c>
      <c r="N57" s="13">
        <v>1257</v>
      </c>
      <c r="O57" s="13">
        <v>1247</v>
      </c>
      <c r="P57" s="14">
        <v>1366</v>
      </c>
      <c r="Q57" s="14">
        <v>1465</v>
      </c>
      <c r="R57" s="14">
        <v>1532</v>
      </c>
      <c r="S57" s="14">
        <v>2026</v>
      </c>
      <c r="T57" s="14">
        <v>2608</v>
      </c>
      <c r="U57" s="14">
        <v>2158</v>
      </c>
      <c r="V57" s="14">
        <v>3031</v>
      </c>
      <c r="W57" s="14">
        <v>4100</v>
      </c>
      <c r="X57" s="14">
        <v>4110</v>
      </c>
      <c r="Y57" s="13">
        <v>333</v>
      </c>
      <c r="Z57" s="13">
        <v>734</v>
      </c>
      <c r="AA57" s="13">
        <v>2338</v>
      </c>
      <c r="AB57" s="13">
        <v>2842</v>
      </c>
      <c r="AC57" s="11">
        <f t="shared" si="6"/>
        <v>42861</v>
      </c>
      <c r="AD57" s="37"/>
    </row>
    <row r="58" spans="1:30" s="15" customFormat="1" x14ac:dyDescent="0.2">
      <c r="A58" s="21" t="s">
        <v>47</v>
      </c>
      <c r="B58" s="18">
        <v>4961</v>
      </c>
      <c r="C58" s="18">
        <v>7957</v>
      </c>
      <c r="D58" s="13">
        <v>13900</v>
      </c>
      <c r="E58" s="13">
        <v>15312</v>
      </c>
      <c r="F58" s="13">
        <v>7099</v>
      </c>
      <c r="G58" s="13">
        <v>6997</v>
      </c>
      <c r="H58" s="13">
        <v>7403</v>
      </c>
      <c r="I58" s="13">
        <v>7658</v>
      </c>
      <c r="J58" s="13">
        <v>7588</v>
      </c>
      <c r="K58" s="13">
        <v>8275</v>
      </c>
      <c r="L58" s="13">
        <v>7978</v>
      </c>
      <c r="M58" s="13">
        <v>8472</v>
      </c>
      <c r="N58" s="13">
        <v>7826</v>
      </c>
      <c r="O58" s="13">
        <v>7655</v>
      </c>
      <c r="P58" s="14">
        <v>8082</v>
      </c>
      <c r="Q58" s="14">
        <v>7773</v>
      </c>
      <c r="R58" s="14">
        <v>9258</v>
      </c>
      <c r="S58" s="14">
        <v>9155</v>
      </c>
      <c r="T58" s="14">
        <v>10186</v>
      </c>
      <c r="U58" s="14">
        <v>11495</v>
      </c>
      <c r="V58" s="14">
        <v>15163</v>
      </c>
      <c r="W58" s="14">
        <v>17916</v>
      </c>
      <c r="X58" s="14">
        <v>18285</v>
      </c>
      <c r="Y58" s="13">
        <v>3550</v>
      </c>
      <c r="Z58" s="13">
        <v>10243</v>
      </c>
      <c r="AA58" s="13">
        <v>23372</v>
      </c>
      <c r="AB58" s="13">
        <v>21522</v>
      </c>
      <c r="AC58" s="11">
        <f t="shared" si="6"/>
        <v>285081</v>
      </c>
      <c r="AD58" s="37"/>
    </row>
    <row r="59" spans="1:30" s="15" customFormat="1" x14ac:dyDescent="0.2">
      <c r="A59" s="21" t="s">
        <v>48</v>
      </c>
      <c r="B59" s="18"/>
      <c r="C59" s="18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>
        <v>451</v>
      </c>
      <c r="P59" s="14">
        <v>636</v>
      </c>
      <c r="Q59" s="14">
        <v>287</v>
      </c>
      <c r="R59" s="14">
        <v>707</v>
      </c>
      <c r="S59" s="14">
        <v>416</v>
      </c>
      <c r="T59" s="14">
        <v>458</v>
      </c>
      <c r="U59" s="14">
        <v>602</v>
      </c>
      <c r="V59" s="14">
        <v>405</v>
      </c>
      <c r="W59" s="14">
        <v>581</v>
      </c>
      <c r="X59" s="14">
        <v>578</v>
      </c>
      <c r="Y59" s="13">
        <v>62</v>
      </c>
      <c r="Z59" s="13">
        <v>237</v>
      </c>
      <c r="AA59" s="13">
        <v>737</v>
      </c>
      <c r="AB59" s="13">
        <v>762</v>
      </c>
      <c r="AC59" s="11">
        <f t="shared" si="6"/>
        <v>6919</v>
      </c>
      <c r="AD59" s="37"/>
    </row>
    <row r="60" spans="1:30" s="15" customFormat="1" x14ac:dyDescent="0.2">
      <c r="A60" s="21" t="s">
        <v>49</v>
      </c>
      <c r="B60" s="18"/>
      <c r="C60" s="18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>
        <v>142</v>
      </c>
      <c r="P60" s="14">
        <v>252</v>
      </c>
      <c r="Q60" s="14">
        <v>411</v>
      </c>
      <c r="R60" s="14">
        <v>626</v>
      </c>
      <c r="S60" s="14">
        <v>626</v>
      </c>
      <c r="T60" s="14">
        <v>450</v>
      </c>
      <c r="U60" s="14">
        <v>544</v>
      </c>
      <c r="V60" s="14">
        <v>1127</v>
      </c>
      <c r="W60" s="14">
        <v>871</v>
      </c>
      <c r="X60" s="14">
        <v>1387</v>
      </c>
      <c r="Y60" s="20">
        <v>121</v>
      </c>
      <c r="Z60" s="13">
        <v>282</v>
      </c>
      <c r="AA60" s="13">
        <v>1161</v>
      </c>
      <c r="AB60" s="13">
        <v>1354</v>
      </c>
      <c r="AC60" s="11">
        <f t="shared" si="6"/>
        <v>9354</v>
      </c>
      <c r="AD60" s="37"/>
    </row>
    <row r="61" spans="1:30" s="15" customFormat="1" ht="25.5" x14ac:dyDescent="0.2">
      <c r="A61" s="21" t="s">
        <v>3</v>
      </c>
      <c r="B61" s="18"/>
      <c r="C61" s="18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>
        <v>229</v>
      </c>
      <c r="P61" s="14">
        <v>408</v>
      </c>
      <c r="Q61" s="14">
        <v>676</v>
      </c>
      <c r="R61" s="14">
        <v>735</v>
      </c>
      <c r="S61" s="14">
        <v>956</v>
      </c>
      <c r="T61" s="14">
        <v>1699</v>
      </c>
      <c r="U61" s="14">
        <v>1161</v>
      </c>
      <c r="V61" s="14">
        <v>1663</v>
      </c>
      <c r="W61" s="14">
        <v>1925</v>
      </c>
      <c r="X61" s="14">
        <v>2910</v>
      </c>
      <c r="Y61" s="13">
        <v>211</v>
      </c>
      <c r="Z61" s="13">
        <v>689</v>
      </c>
      <c r="AA61" s="13">
        <v>2222</v>
      </c>
      <c r="AB61" s="13">
        <v>2479</v>
      </c>
      <c r="AC61" s="11">
        <f t="shared" si="6"/>
        <v>17963</v>
      </c>
      <c r="AD61" s="37"/>
    </row>
    <row r="62" spans="1:30" s="15" customFormat="1" x14ac:dyDescent="0.2">
      <c r="A62" s="21" t="s">
        <v>50</v>
      </c>
      <c r="B62" s="18">
        <v>326</v>
      </c>
      <c r="C62" s="18">
        <v>390</v>
      </c>
      <c r="D62" s="13">
        <v>342</v>
      </c>
      <c r="E62" s="13">
        <v>595</v>
      </c>
      <c r="F62" s="13">
        <v>375</v>
      </c>
      <c r="G62" s="13">
        <v>430</v>
      </c>
      <c r="H62" s="13">
        <v>526</v>
      </c>
      <c r="I62" s="13">
        <v>676</v>
      </c>
      <c r="J62" s="13">
        <v>1207</v>
      </c>
      <c r="K62" s="13">
        <v>1170</v>
      </c>
      <c r="L62" s="13">
        <v>1809</v>
      </c>
      <c r="M62" s="13">
        <v>6532</v>
      </c>
      <c r="N62" s="13">
        <v>6110</v>
      </c>
      <c r="O62" s="13">
        <v>2885</v>
      </c>
      <c r="P62" s="14">
        <v>3309</v>
      </c>
      <c r="Q62" s="14">
        <v>3278</v>
      </c>
      <c r="R62" s="14">
        <v>3461</v>
      </c>
      <c r="S62" s="14">
        <v>3933</v>
      </c>
      <c r="T62" s="14">
        <v>4754</v>
      </c>
      <c r="U62" s="14">
        <v>8983</v>
      </c>
      <c r="V62" s="14">
        <v>7967</v>
      </c>
      <c r="W62" s="14">
        <v>10767</v>
      </c>
      <c r="X62" s="14">
        <v>12436</v>
      </c>
      <c r="Y62" s="13">
        <v>416</v>
      </c>
      <c r="Z62" s="13">
        <v>1281</v>
      </c>
      <c r="AA62" s="13">
        <v>6084</v>
      </c>
      <c r="AB62" s="13">
        <v>6333</v>
      </c>
      <c r="AC62" s="11">
        <f t="shared" si="6"/>
        <v>96375</v>
      </c>
      <c r="AD62" s="37"/>
    </row>
    <row r="63" spans="1:30" s="15" customFormat="1" x14ac:dyDescent="0.2">
      <c r="A63" s="21" t="s">
        <v>51</v>
      </c>
      <c r="B63" s="18">
        <v>608</v>
      </c>
      <c r="C63" s="18">
        <v>1094</v>
      </c>
      <c r="D63" s="13">
        <v>1301</v>
      </c>
      <c r="E63" s="13">
        <v>1025</v>
      </c>
      <c r="F63" s="13">
        <v>419</v>
      </c>
      <c r="G63" s="13">
        <v>594</v>
      </c>
      <c r="H63" s="13">
        <v>1076</v>
      </c>
      <c r="I63" s="13">
        <v>931</v>
      </c>
      <c r="J63" s="13">
        <v>1041</v>
      </c>
      <c r="K63" s="13">
        <v>1212</v>
      </c>
      <c r="L63" s="13">
        <v>1861</v>
      </c>
      <c r="M63" s="13">
        <v>1236</v>
      </c>
      <c r="N63" s="13">
        <v>1268</v>
      </c>
      <c r="O63" s="13">
        <v>1621</v>
      </c>
      <c r="P63" s="14">
        <v>2194</v>
      </c>
      <c r="Q63" s="14">
        <v>2488</v>
      </c>
      <c r="R63" s="14">
        <v>2458</v>
      </c>
      <c r="S63" s="14">
        <v>3162</v>
      </c>
      <c r="T63" s="14">
        <v>3085</v>
      </c>
      <c r="U63" s="14">
        <v>2961</v>
      </c>
      <c r="V63" s="14">
        <v>3573</v>
      </c>
      <c r="W63" s="14">
        <v>3889</v>
      </c>
      <c r="X63" s="14">
        <v>3063</v>
      </c>
      <c r="Y63" s="13">
        <v>262</v>
      </c>
      <c r="Z63" s="13">
        <v>462</v>
      </c>
      <c r="AA63" s="13">
        <v>760</v>
      </c>
      <c r="AB63" s="13">
        <v>1363</v>
      </c>
      <c r="AC63" s="11">
        <f t="shared" si="6"/>
        <v>45007</v>
      </c>
      <c r="AD63" s="37"/>
    </row>
    <row r="64" spans="1:30" s="15" customFormat="1" x14ac:dyDescent="0.2">
      <c r="A64" s="21" t="s">
        <v>52</v>
      </c>
      <c r="B64" s="18"/>
      <c r="C64" s="18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>
        <v>853</v>
      </c>
      <c r="P64" s="14">
        <v>1664</v>
      </c>
      <c r="Q64" s="14">
        <v>2828</v>
      </c>
      <c r="R64" s="14">
        <v>4075</v>
      </c>
      <c r="S64" s="14">
        <v>4517</v>
      </c>
      <c r="T64" s="14">
        <v>7256</v>
      </c>
      <c r="U64" s="14">
        <v>6565</v>
      </c>
      <c r="V64" s="14">
        <v>9435</v>
      </c>
      <c r="W64" s="14">
        <v>13724</v>
      </c>
      <c r="X64" s="14">
        <v>13635</v>
      </c>
      <c r="Y64" s="13">
        <v>482</v>
      </c>
      <c r="Z64" s="13">
        <v>567</v>
      </c>
      <c r="AA64" s="13">
        <v>1039</v>
      </c>
      <c r="AB64" s="13">
        <v>3726</v>
      </c>
      <c r="AC64" s="11">
        <f t="shared" si="6"/>
        <v>70366</v>
      </c>
      <c r="AD64" s="37"/>
    </row>
    <row r="65" spans="1:30" s="15" customFormat="1" x14ac:dyDescent="0.2">
      <c r="A65" s="21" t="s">
        <v>53</v>
      </c>
      <c r="B65" s="18"/>
      <c r="C65" s="18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>
        <v>686</v>
      </c>
      <c r="P65" s="14">
        <v>1070</v>
      </c>
      <c r="Q65" s="14">
        <v>1179</v>
      </c>
      <c r="R65" s="14">
        <v>1722</v>
      </c>
      <c r="S65" s="14">
        <v>3364</v>
      </c>
      <c r="T65" s="14">
        <v>3704</v>
      </c>
      <c r="U65" s="14">
        <v>2932</v>
      </c>
      <c r="V65" s="14">
        <v>4415</v>
      </c>
      <c r="W65" s="14">
        <v>3245</v>
      </c>
      <c r="X65" s="14">
        <v>2376</v>
      </c>
      <c r="Y65" s="13">
        <v>189</v>
      </c>
      <c r="Z65" s="13">
        <v>96</v>
      </c>
      <c r="AA65" s="13">
        <v>389</v>
      </c>
      <c r="AB65" s="13">
        <v>1273</v>
      </c>
      <c r="AC65" s="11">
        <f t="shared" si="6"/>
        <v>26640</v>
      </c>
      <c r="AD65" s="37"/>
    </row>
    <row r="66" spans="1:30" s="15" customFormat="1" x14ac:dyDescent="0.2">
      <c r="A66" s="21" t="s">
        <v>54</v>
      </c>
      <c r="B66" s="18"/>
      <c r="C66" s="18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>
        <v>2015</v>
      </c>
      <c r="P66" s="14">
        <v>2755</v>
      </c>
      <c r="Q66" s="14">
        <v>2676</v>
      </c>
      <c r="R66" s="14">
        <v>3194</v>
      </c>
      <c r="S66" s="14">
        <v>5483</v>
      </c>
      <c r="T66" s="14">
        <v>8416</v>
      </c>
      <c r="U66" s="14">
        <v>8230</v>
      </c>
      <c r="V66" s="14">
        <v>17183</v>
      </c>
      <c r="W66" s="14">
        <v>21571</v>
      </c>
      <c r="X66" s="14">
        <v>21253</v>
      </c>
      <c r="Y66" s="13">
        <v>1781</v>
      </c>
      <c r="Z66" s="13">
        <v>2344</v>
      </c>
      <c r="AA66" s="13">
        <v>10010</v>
      </c>
      <c r="AB66" s="13">
        <v>13143</v>
      </c>
      <c r="AC66" s="11">
        <f t="shared" si="6"/>
        <v>120054</v>
      </c>
      <c r="AD66" s="37"/>
    </row>
    <row r="67" spans="1:30" s="15" customFormat="1" x14ac:dyDescent="0.2">
      <c r="A67" s="21" t="s">
        <v>55</v>
      </c>
      <c r="B67" s="13">
        <v>981</v>
      </c>
      <c r="C67" s="13">
        <v>1103</v>
      </c>
      <c r="D67" s="13">
        <v>967</v>
      </c>
      <c r="E67" s="13">
        <v>1578</v>
      </c>
      <c r="F67" s="13">
        <v>586</v>
      </c>
      <c r="G67" s="13">
        <v>844</v>
      </c>
      <c r="H67" s="13">
        <v>1187</v>
      </c>
      <c r="I67" s="13">
        <v>1116</v>
      </c>
      <c r="J67" s="13">
        <v>1563</v>
      </c>
      <c r="K67" s="13">
        <v>2014</v>
      </c>
      <c r="L67" s="13">
        <v>2755</v>
      </c>
      <c r="M67" s="13">
        <v>3165</v>
      </c>
      <c r="N67" s="13">
        <v>2784</v>
      </c>
      <c r="O67" s="13">
        <v>3967</v>
      </c>
      <c r="P67" s="14">
        <v>3974</v>
      </c>
      <c r="Q67" s="14">
        <v>5668</v>
      </c>
      <c r="R67" s="14">
        <v>5687</v>
      </c>
      <c r="S67" s="14">
        <v>6058</v>
      </c>
      <c r="T67" s="14">
        <v>6625</v>
      </c>
      <c r="U67" s="14">
        <v>5557</v>
      </c>
      <c r="V67" s="14">
        <v>8228</v>
      </c>
      <c r="W67" s="14">
        <v>9701</v>
      </c>
      <c r="X67" s="14">
        <v>9511</v>
      </c>
      <c r="Y67" s="13">
        <v>346</v>
      </c>
      <c r="Z67" s="13">
        <v>396</v>
      </c>
      <c r="AA67" s="13">
        <v>3709</v>
      </c>
      <c r="AB67" s="13">
        <v>8689</v>
      </c>
      <c r="AC67" s="11">
        <f t="shared" si="6"/>
        <v>98759</v>
      </c>
      <c r="AD67" s="37"/>
    </row>
    <row r="68" spans="1:30" s="15" customFormat="1" x14ac:dyDescent="0.2">
      <c r="A68" s="21" t="s">
        <v>56</v>
      </c>
      <c r="B68" s="16">
        <v>55</v>
      </c>
      <c r="C68" s="16">
        <v>83</v>
      </c>
      <c r="D68" s="13">
        <v>172</v>
      </c>
      <c r="E68" s="13">
        <v>200</v>
      </c>
      <c r="F68" s="13">
        <v>77</v>
      </c>
      <c r="G68" s="13">
        <v>128</v>
      </c>
      <c r="H68" s="13">
        <v>99</v>
      </c>
      <c r="I68" s="13">
        <v>96</v>
      </c>
      <c r="J68" s="13">
        <v>143</v>
      </c>
      <c r="K68" s="13">
        <v>264</v>
      </c>
      <c r="L68" s="13">
        <v>183</v>
      </c>
      <c r="M68" s="13">
        <v>273</v>
      </c>
      <c r="N68" s="13">
        <v>203</v>
      </c>
      <c r="O68" s="13">
        <v>207</v>
      </c>
      <c r="P68" s="14">
        <v>253</v>
      </c>
      <c r="Q68" s="14">
        <v>273</v>
      </c>
      <c r="R68" s="14">
        <v>447</v>
      </c>
      <c r="S68" s="14">
        <v>385</v>
      </c>
      <c r="T68" s="14">
        <v>457</v>
      </c>
      <c r="U68" s="14">
        <v>306</v>
      </c>
      <c r="V68" s="14">
        <v>470</v>
      </c>
      <c r="W68" s="14">
        <v>838</v>
      </c>
      <c r="X68" s="14">
        <v>929</v>
      </c>
      <c r="Y68" s="13">
        <v>28</v>
      </c>
      <c r="Z68" s="13">
        <v>45</v>
      </c>
      <c r="AA68" s="13">
        <v>296</v>
      </c>
      <c r="AB68" s="13">
        <v>493</v>
      </c>
      <c r="AC68" s="11">
        <f t="shared" si="6"/>
        <v>7403</v>
      </c>
      <c r="AD68" s="37"/>
    </row>
    <row r="69" spans="1:30" s="15" customFormat="1" ht="25.5" x14ac:dyDescent="0.2">
      <c r="A69" s="21" t="s">
        <v>57</v>
      </c>
      <c r="B69" s="16"/>
      <c r="C69" s="16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>
        <v>982</v>
      </c>
      <c r="P69" s="14">
        <v>243</v>
      </c>
      <c r="Q69" s="14">
        <v>419</v>
      </c>
      <c r="R69" s="14">
        <v>221</v>
      </c>
      <c r="S69" s="14">
        <v>400</v>
      </c>
      <c r="T69" s="14">
        <v>225</v>
      </c>
      <c r="U69" s="14">
        <v>1369</v>
      </c>
      <c r="V69" s="14">
        <v>2636</v>
      </c>
      <c r="W69" s="14">
        <v>1324</v>
      </c>
      <c r="X69" s="14">
        <v>1359</v>
      </c>
      <c r="Y69" s="13">
        <v>106</v>
      </c>
      <c r="Z69" s="13">
        <v>60</v>
      </c>
      <c r="AA69" s="13">
        <v>269</v>
      </c>
      <c r="AB69" s="13">
        <v>706</v>
      </c>
      <c r="AC69" s="11">
        <f t="shared" si="6"/>
        <v>10319</v>
      </c>
      <c r="AD69" s="37"/>
    </row>
    <row r="70" spans="1:30" s="15" customFormat="1" x14ac:dyDescent="0.2">
      <c r="A70" s="20" t="s">
        <v>58</v>
      </c>
      <c r="B70" s="17">
        <v>1517</v>
      </c>
      <c r="C70" s="17">
        <v>1772</v>
      </c>
      <c r="D70" s="13">
        <v>4068</v>
      </c>
      <c r="E70" s="13">
        <v>5892</v>
      </c>
      <c r="F70" s="13">
        <v>2622</v>
      </c>
      <c r="G70" s="13">
        <v>2644</v>
      </c>
      <c r="H70" s="13">
        <v>3570</v>
      </c>
      <c r="I70" s="13">
        <v>3586</v>
      </c>
      <c r="J70" s="13">
        <v>3496</v>
      </c>
      <c r="K70" s="13">
        <v>3167</v>
      </c>
      <c r="L70" s="13">
        <v>3969</v>
      </c>
      <c r="M70" s="13">
        <v>4529</v>
      </c>
      <c r="N70" s="13">
        <v>5533</v>
      </c>
      <c r="O70" s="13"/>
      <c r="P70" s="14"/>
      <c r="Q70" s="13"/>
      <c r="R70" s="13"/>
      <c r="S70" s="13"/>
      <c r="T70" s="13"/>
      <c r="U70" s="13"/>
      <c r="V70" s="13"/>
      <c r="W70" s="14"/>
      <c r="X70" s="14"/>
      <c r="Y70" s="13"/>
      <c r="Z70" s="13"/>
      <c r="AA70" s="68" t="s">
        <v>88</v>
      </c>
      <c r="AB70" s="68"/>
      <c r="AC70" s="11">
        <f t="shared" si="6"/>
        <v>46365</v>
      </c>
      <c r="AD70" s="37"/>
    </row>
    <row r="71" spans="1:30" s="15" customFormat="1" x14ac:dyDescent="0.2">
      <c r="B71" s="40"/>
      <c r="C71" s="40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2"/>
      <c r="AD71" s="37"/>
    </row>
    <row r="72" spans="1:30" s="15" customFormat="1" x14ac:dyDescent="0.2">
      <c r="B72" s="40"/>
      <c r="C72" s="40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2"/>
      <c r="AD72" s="37"/>
    </row>
    <row r="73" spans="1:30" x14ac:dyDescent="0.2">
      <c r="Y73" s="39"/>
      <c r="Z73" s="39"/>
      <c r="AA73" s="39"/>
      <c r="AB73" s="39"/>
    </row>
    <row r="82" spans="1:1" ht="12" customHeight="1" x14ac:dyDescent="0.2"/>
    <row r="83" spans="1:1" hidden="1" x14ac:dyDescent="0.2"/>
    <row r="95" spans="1:1" ht="15.75" x14ac:dyDescent="0.25">
      <c r="A95" s="30" t="s">
        <v>76</v>
      </c>
    </row>
    <row r="101" spans="12:12" x14ac:dyDescent="0.2">
      <c r="L101" s="9">
        <v>118206</v>
      </c>
    </row>
    <row r="102" spans="12:12" x14ac:dyDescent="0.2">
      <c r="L102" s="9">
        <v>293963</v>
      </c>
    </row>
  </sheetData>
  <mergeCells count="1">
    <mergeCell ref="A3:K3"/>
  </mergeCells>
  <phoneticPr fontId="0" type="noConversion"/>
  <pageMargins left="0.45" right="0.24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68"/>
  <sheetViews>
    <sheetView zoomScale="88" zoomScaleNormal="88" workbookViewId="0">
      <selection activeCell="J51" sqref="J51"/>
    </sheetView>
  </sheetViews>
  <sheetFormatPr defaultColWidth="8.85546875" defaultRowHeight="12.75" x14ac:dyDescent="0.2"/>
  <cols>
    <col min="1" max="1" width="4.28515625" customWidth="1"/>
    <col min="2" max="2" width="22.7109375" customWidth="1"/>
    <col min="3" max="3" width="15.85546875" customWidth="1"/>
    <col min="6" max="6" width="19.42578125" customWidth="1"/>
    <col min="24" max="24" width="8.42578125" customWidth="1"/>
    <col min="25" max="25" width="5" customWidth="1"/>
    <col min="26" max="26" width="15.42578125" customWidth="1"/>
    <col min="27" max="27" width="13.42578125" customWidth="1"/>
  </cols>
  <sheetData>
    <row r="2" spans="1:27" x14ac:dyDescent="0.2">
      <c r="A2" s="32" t="s">
        <v>96</v>
      </c>
    </row>
    <row r="5" spans="1:27" x14ac:dyDescent="0.2">
      <c r="A5" s="33"/>
      <c r="B5" s="43" t="s">
        <v>2</v>
      </c>
      <c r="C5" s="43" t="s">
        <v>77</v>
      </c>
    </row>
    <row r="6" spans="1:27" x14ac:dyDescent="0.2">
      <c r="A6" s="33">
        <v>1</v>
      </c>
      <c r="B6" s="21" t="s">
        <v>31</v>
      </c>
      <c r="C6" s="11">
        <v>195448</v>
      </c>
      <c r="D6" s="47"/>
      <c r="Z6" s="23"/>
      <c r="AA6" s="42"/>
    </row>
    <row r="7" spans="1:27" x14ac:dyDescent="0.2">
      <c r="A7" s="33">
        <v>2</v>
      </c>
      <c r="B7" s="21" t="s">
        <v>30</v>
      </c>
      <c r="C7" s="11">
        <v>71030</v>
      </c>
      <c r="D7" s="47"/>
      <c r="Z7" s="23"/>
      <c r="AA7" s="42"/>
    </row>
    <row r="8" spans="1:27" x14ac:dyDescent="0.2">
      <c r="A8" s="33">
        <v>3</v>
      </c>
      <c r="B8" s="21" t="s">
        <v>12</v>
      </c>
      <c r="C8" s="11">
        <v>39971</v>
      </c>
      <c r="D8" s="47"/>
      <c r="Z8" s="23"/>
      <c r="AA8" s="42"/>
    </row>
    <row r="9" spans="1:27" x14ac:dyDescent="0.2">
      <c r="A9" s="33">
        <v>4</v>
      </c>
      <c r="B9" s="21" t="s">
        <v>11</v>
      </c>
      <c r="C9" s="11">
        <v>35004</v>
      </c>
      <c r="D9" s="47"/>
      <c r="Z9" s="23"/>
      <c r="AA9" s="42"/>
    </row>
    <row r="10" spans="1:27" x14ac:dyDescent="0.2">
      <c r="A10" s="33">
        <v>5</v>
      </c>
      <c r="B10" s="21" t="s">
        <v>24</v>
      </c>
      <c r="C10" s="11">
        <v>25760</v>
      </c>
      <c r="D10" s="47"/>
      <c r="Z10" s="23"/>
      <c r="AA10" s="42"/>
    </row>
    <row r="11" spans="1:27" x14ac:dyDescent="0.2">
      <c r="A11" s="33">
        <v>6</v>
      </c>
      <c r="B11" s="21" t="s">
        <v>9</v>
      </c>
      <c r="C11" s="11">
        <v>24676</v>
      </c>
      <c r="D11" s="47"/>
      <c r="Z11" s="15"/>
      <c r="AA11" s="42"/>
    </row>
    <row r="12" spans="1:27" x14ac:dyDescent="0.2">
      <c r="A12" s="33">
        <v>7</v>
      </c>
      <c r="B12" s="21" t="s">
        <v>36</v>
      </c>
      <c r="C12" s="11">
        <v>23829</v>
      </c>
      <c r="D12" s="47"/>
      <c r="Z12" s="23"/>
      <c r="AA12" s="42"/>
    </row>
    <row r="13" spans="1:27" x14ac:dyDescent="0.2">
      <c r="A13" s="33">
        <v>8</v>
      </c>
      <c r="B13" s="21" t="s">
        <v>37</v>
      </c>
      <c r="C13" s="11">
        <v>22908</v>
      </c>
      <c r="D13" s="47"/>
      <c r="Z13" s="23"/>
      <c r="AA13" s="42"/>
    </row>
    <row r="14" spans="1:27" x14ac:dyDescent="0.2">
      <c r="A14" s="33">
        <v>9</v>
      </c>
      <c r="B14" s="21" t="s">
        <v>26</v>
      </c>
      <c r="C14" s="11">
        <v>21633</v>
      </c>
      <c r="D14" s="47"/>
      <c r="Z14" s="23"/>
      <c r="AA14" s="42"/>
    </row>
    <row r="15" spans="1:27" x14ac:dyDescent="0.2">
      <c r="A15" s="33">
        <v>10</v>
      </c>
      <c r="B15" s="21" t="s">
        <v>47</v>
      </c>
      <c r="C15" s="11">
        <v>21522</v>
      </c>
      <c r="D15" s="47"/>
      <c r="Z15" s="23"/>
      <c r="AA15" s="42"/>
    </row>
    <row r="16" spans="1:27" x14ac:dyDescent="0.2">
      <c r="A16" s="33">
        <v>11</v>
      </c>
      <c r="B16" s="21" t="s">
        <v>73</v>
      </c>
      <c r="C16" s="11">
        <v>20259</v>
      </c>
      <c r="D16" s="47"/>
      <c r="Z16" s="23"/>
      <c r="AA16" s="42"/>
    </row>
    <row r="17" spans="1:27" x14ac:dyDescent="0.2">
      <c r="A17" s="33">
        <v>12</v>
      </c>
      <c r="B17" s="21" t="s">
        <v>5</v>
      </c>
      <c r="C17" s="11">
        <v>18772</v>
      </c>
      <c r="D17" s="47"/>
      <c r="Z17" s="23"/>
      <c r="AA17" s="42"/>
    </row>
    <row r="18" spans="1:27" x14ac:dyDescent="0.2">
      <c r="A18" s="33">
        <v>13</v>
      </c>
      <c r="B18" s="21" t="s">
        <v>10</v>
      </c>
      <c r="C18" s="11">
        <v>14534</v>
      </c>
      <c r="D18" s="47"/>
      <c r="Z18" s="23"/>
      <c r="AA18" s="42"/>
    </row>
    <row r="19" spans="1:27" x14ac:dyDescent="0.2">
      <c r="A19" s="33">
        <v>14</v>
      </c>
      <c r="B19" s="21" t="s">
        <v>29</v>
      </c>
      <c r="C19" s="11">
        <v>14267</v>
      </c>
      <c r="Z19" s="23"/>
      <c r="AA19" s="42"/>
    </row>
    <row r="20" spans="1:27" x14ac:dyDescent="0.2">
      <c r="A20" s="33">
        <v>15</v>
      </c>
      <c r="B20" s="21" t="s">
        <v>17</v>
      </c>
      <c r="C20" s="11">
        <v>13253</v>
      </c>
      <c r="Z20" s="23"/>
      <c r="AA20" s="42"/>
    </row>
    <row r="21" spans="1:27" x14ac:dyDescent="0.2">
      <c r="A21" s="33">
        <v>16</v>
      </c>
      <c r="B21" s="21" t="s">
        <v>54</v>
      </c>
      <c r="C21" s="11">
        <v>13143</v>
      </c>
      <c r="Z21" s="23"/>
      <c r="AA21" s="42"/>
    </row>
    <row r="22" spans="1:27" x14ac:dyDescent="0.2">
      <c r="A22" s="33">
        <v>17</v>
      </c>
      <c r="B22" s="21" t="s">
        <v>4</v>
      </c>
      <c r="C22" s="11">
        <v>10109</v>
      </c>
      <c r="Z22" s="23"/>
      <c r="AA22" s="42"/>
    </row>
    <row r="23" spans="1:27" x14ac:dyDescent="0.2">
      <c r="A23" s="33">
        <v>18</v>
      </c>
      <c r="B23" s="21" t="s">
        <v>42</v>
      </c>
      <c r="C23" s="11">
        <v>10006</v>
      </c>
      <c r="Z23" s="23"/>
      <c r="AA23" s="42"/>
    </row>
    <row r="24" spans="1:27" x14ac:dyDescent="0.2">
      <c r="A24" s="33">
        <v>19</v>
      </c>
      <c r="B24" s="21" t="s">
        <v>41</v>
      </c>
      <c r="C24" s="11">
        <v>9947</v>
      </c>
      <c r="Z24" s="23"/>
      <c r="AA24" s="42"/>
    </row>
    <row r="25" spans="1:27" x14ac:dyDescent="0.2">
      <c r="A25" s="33">
        <v>20</v>
      </c>
      <c r="B25" s="21" t="s">
        <v>8</v>
      </c>
      <c r="C25" s="11">
        <v>9801</v>
      </c>
      <c r="Z25" s="23"/>
      <c r="AA25" s="42"/>
    </row>
    <row r="26" spans="1:27" x14ac:dyDescent="0.2">
      <c r="A26" s="33">
        <v>21</v>
      </c>
      <c r="B26" s="21" t="s">
        <v>35</v>
      </c>
      <c r="C26" s="11">
        <v>8706</v>
      </c>
      <c r="Z26" s="23"/>
      <c r="AA26" s="42"/>
    </row>
    <row r="27" spans="1:27" x14ac:dyDescent="0.2">
      <c r="A27" s="33">
        <v>22</v>
      </c>
      <c r="B27" s="21" t="s">
        <v>55</v>
      </c>
      <c r="C27" s="11">
        <v>8689</v>
      </c>
      <c r="Z27" s="23"/>
      <c r="AA27" s="42"/>
    </row>
    <row r="28" spans="1:27" x14ac:dyDescent="0.2">
      <c r="A28" s="33">
        <v>23</v>
      </c>
      <c r="B28" s="21" t="s">
        <v>32</v>
      </c>
      <c r="C28" s="11">
        <v>8624</v>
      </c>
      <c r="Z28" s="23"/>
      <c r="AA28" s="42"/>
    </row>
    <row r="29" spans="1:27" x14ac:dyDescent="0.2">
      <c r="A29" s="33">
        <v>24</v>
      </c>
      <c r="B29" s="21" t="s">
        <v>40</v>
      </c>
      <c r="C29" s="11">
        <v>7957</v>
      </c>
      <c r="Z29" s="23"/>
      <c r="AA29" s="42"/>
    </row>
    <row r="30" spans="1:27" x14ac:dyDescent="0.2">
      <c r="A30" s="33">
        <v>25</v>
      </c>
      <c r="B30" s="21" t="s">
        <v>33</v>
      </c>
      <c r="C30" s="11">
        <v>7413</v>
      </c>
      <c r="Z30" s="23"/>
      <c r="AA30" s="42"/>
    </row>
    <row r="31" spans="1:27" x14ac:dyDescent="0.2">
      <c r="A31" s="33">
        <v>26</v>
      </c>
      <c r="B31" s="21" t="s">
        <v>6</v>
      </c>
      <c r="C31" s="11">
        <v>7358</v>
      </c>
      <c r="Z31" s="23"/>
      <c r="AA31" s="42"/>
    </row>
    <row r="32" spans="1:27" x14ac:dyDescent="0.2">
      <c r="A32" s="33">
        <v>27</v>
      </c>
      <c r="B32" s="21" t="s">
        <v>38</v>
      </c>
      <c r="C32" s="11">
        <v>7211</v>
      </c>
      <c r="Z32" s="23"/>
      <c r="AA32" s="42"/>
    </row>
    <row r="33" spans="1:27" x14ac:dyDescent="0.2">
      <c r="A33" s="33">
        <v>28</v>
      </c>
      <c r="B33" s="23" t="s">
        <v>50</v>
      </c>
      <c r="C33" s="11">
        <v>6333</v>
      </c>
      <c r="Z33" s="23"/>
      <c r="AA33" s="42"/>
    </row>
    <row r="34" spans="1:27" x14ac:dyDescent="0.2">
      <c r="A34" s="33">
        <v>29</v>
      </c>
      <c r="B34" s="21" t="s">
        <v>13</v>
      </c>
      <c r="C34" s="11">
        <v>5446</v>
      </c>
      <c r="Z34" s="23"/>
      <c r="AA34" s="42"/>
    </row>
    <row r="35" spans="1:27" x14ac:dyDescent="0.2">
      <c r="A35" s="33">
        <v>30</v>
      </c>
      <c r="B35" s="21" t="s">
        <v>39</v>
      </c>
      <c r="C35" s="11">
        <v>5238</v>
      </c>
      <c r="Z35" s="23"/>
      <c r="AA35" s="42"/>
    </row>
    <row r="36" spans="1:27" x14ac:dyDescent="0.2">
      <c r="A36" s="33">
        <v>31</v>
      </c>
      <c r="B36" s="21" t="s">
        <v>43</v>
      </c>
      <c r="C36" s="11">
        <v>5090</v>
      </c>
      <c r="Z36" s="23"/>
      <c r="AA36" s="42"/>
    </row>
    <row r="37" spans="1:27" x14ac:dyDescent="0.2">
      <c r="A37" s="33">
        <v>32</v>
      </c>
      <c r="B37" s="21" t="s">
        <v>23</v>
      </c>
      <c r="C37" s="11">
        <v>4943</v>
      </c>
      <c r="Z37" s="23"/>
      <c r="AA37" s="42"/>
    </row>
    <row r="38" spans="1:27" x14ac:dyDescent="0.2">
      <c r="A38" s="33">
        <v>33</v>
      </c>
      <c r="B38" s="21" t="s">
        <v>28</v>
      </c>
      <c r="C38" s="11">
        <v>4099</v>
      </c>
      <c r="Z38" s="23"/>
      <c r="AA38" s="42"/>
    </row>
    <row r="39" spans="1:27" x14ac:dyDescent="0.2">
      <c r="A39" s="33">
        <v>34</v>
      </c>
      <c r="B39" s="21" t="s">
        <v>52</v>
      </c>
      <c r="C39" s="11">
        <v>3726</v>
      </c>
      <c r="Z39" s="23"/>
      <c r="AA39" s="42"/>
    </row>
    <row r="40" spans="1:27" x14ac:dyDescent="0.2">
      <c r="A40" s="33">
        <v>35</v>
      </c>
      <c r="B40" s="21" t="s">
        <v>46</v>
      </c>
      <c r="C40" s="11">
        <v>2842</v>
      </c>
      <c r="Z40" s="15"/>
      <c r="AA40" s="42"/>
    </row>
    <row r="41" spans="1:27" ht="25.5" x14ac:dyDescent="0.2">
      <c r="A41" s="33">
        <v>36</v>
      </c>
      <c r="B41" s="21" t="s">
        <v>3</v>
      </c>
      <c r="C41" s="11">
        <v>2479</v>
      </c>
      <c r="Z41" s="23"/>
      <c r="AA41" s="42"/>
    </row>
    <row r="42" spans="1:27" x14ac:dyDescent="0.2">
      <c r="A42" s="33">
        <v>37</v>
      </c>
      <c r="B42" s="21" t="s">
        <v>22</v>
      </c>
      <c r="C42" s="11">
        <v>2110</v>
      </c>
      <c r="Z42" s="23"/>
      <c r="AA42" s="42"/>
    </row>
    <row r="43" spans="1:27" x14ac:dyDescent="0.2">
      <c r="A43" s="33">
        <v>38</v>
      </c>
      <c r="B43" s="21" t="s">
        <v>25</v>
      </c>
      <c r="C43" s="11">
        <v>2076</v>
      </c>
      <c r="Z43" s="23"/>
      <c r="AA43" s="42"/>
    </row>
    <row r="44" spans="1:27" x14ac:dyDescent="0.2">
      <c r="A44" s="33">
        <v>39</v>
      </c>
      <c r="B44" s="21" t="s">
        <v>34</v>
      </c>
      <c r="C44" s="11">
        <v>1679</v>
      </c>
      <c r="Z44" s="23"/>
      <c r="AA44" s="42"/>
    </row>
    <row r="45" spans="1:27" x14ac:dyDescent="0.2">
      <c r="A45" s="33">
        <v>40</v>
      </c>
      <c r="B45" s="21" t="s">
        <v>27</v>
      </c>
      <c r="C45" s="11">
        <v>1665</v>
      </c>
      <c r="Z45" s="23"/>
      <c r="AA45" s="42"/>
    </row>
    <row r="46" spans="1:27" x14ac:dyDescent="0.2">
      <c r="A46" s="33">
        <v>41</v>
      </c>
      <c r="B46" s="21" t="s">
        <v>45</v>
      </c>
      <c r="C46" s="11">
        <v>1544</v>
      </c>
      <c r="Z46" s="23"/>
      <c r="AA46" s="42"/>
    </row>
    <row r="47" spans="1:27" x14ac:dyDescent="0.2">
      <c r="A47" s="33">
        <v>42</v>
      </c>
      <c r="B47" s="21" t="s">
        <v>51</v>
      </c>
      <c r="C47" s="11">
        <v>1363</v>
      </c>
      <c r="Z47" s="23"/>
      <c r="AA47" s="42"/>
    </row>
    <row r="48" spans="1:27" x14ac:dyDescent="0.2">
      <c r="A48" s="33">
        <v>43</v>
      </c>
      <c r="B48" s="21" t="s">
        <v>49</v>
      </c>
      <c r="C48" s="11">
        <v>1354</v>
      </c>
      <c r="Z48" s="23"/>
      <c r="AA48" s="42"/>
    </row>
    <row r="49" spans="1:27" x14ac:dyDescent="0.2">
      <c r="A49" s="33">
        <v>44</v>
      </c>
      <c r="B49" s="21" t="s">
        <v>15</v>
      </c>
      <c r="C49" s="11">
        <v>1349</v>
      </c>
      <c r="Z49" s="23"/>
      <c r="AA49" s="42"/>
    </row>
    <row r="50" spans="1:27" x14ac:dyDescent="0.2">
      <c r="A50" s="33">
        <v>45</v>
      </c>
      <c r="B50" s="21" t="s">
        <v>14</v>
      </c>
      <c r="C50" s="11">
        <v>1315</v>
      </c>
      <c r="I50" s="29"/>
      <c r="J50" s="55"/>
      <c r="Z50" s="23"/>
      <c r="AA50" s="42"/>
    </row>
    <row r="51" spans="1:27" x14ac:dyDescent="0.2">
      <c r="A51" s="33">
        <v>46</v>
      </c>
      <c r="B51" s="21" t="s">
        <v>53</v>
      </c>
      <c r="C51" s="11">
        <v>1273</v>
      </c>
      <c r="I51" s="29"/>
      <c r="J51" s="63"/>
      <c r="Z51" s="23"/>
      <c r="AA51" s="42"/>
    </row>
    <row r="52" spans="1:27" x14ac:dyDescent="0.2">
      <c r="A52" s="33">
        <v>47</v>
      </c>
      <c r="B52" s="21" t="s">
        <v>18</v>
      </c>
      <c r="C52" s="11">
        <v>1173</v>
      </c>
      <c r="Z52" s="23"/>
      <c r="AA52" s="42"/>
    </row>
    <row r="53" spans="1:27" x14ac:dyDescent="0.2">
      <c r="A53" s="33">
        <v>48</v>
      </c>
      <c r="B53" s="21" t="s">
        <v>20</v>
      </c>
      <c r="C53" s="11">
        <v>1065</v>
      </c>
      <c r="Z53" s="23"/>
      <c r="AA53" s="42"/>
    </row>
    <row r="54" spans="1:27" x14ac:dyDescent="0.2">
      <c r="A54" s="33">
        <v>49</v>
      </c>
      <c r="B54" s="21" t="s">
        <v>19</v>
      </c>
      <c r="C54" s="11">
        <v>815</v>
      </c>
      <c r="Z54" s="23"/>
      <c r="AA54" s="42"/>
    </row>
    <row r="55" spans="1:27" ht="25.5" x14ac:dyDescent="0.2">
      <c r="A55" s="33">
        <v>50</v>
      </c>
      <c r="B55" s="21" t="s">
        <v>48</v>
      </c>
      <c r="C55" s="11">
        <v>762</v>
      </c>
      <c r="Z55" s="23"/>
      <c r="AA55" s="42"/>
    </row>
    <row r="56" spans="1:27" ht="25.5" x14ac:dyDescent="0.2">
      <c r="A56" s="33">
        <v>51</v>
      </c>
      <c r="B56" s="21" t="s">
        <v>57</v>
      </c>
      <c r="C56" s="11">
        <v>706</v>
      </c>
      <c r="Z56" s="23"/>
      <c r="AA56" s="42"/>
    </row>
    <row r="57" spans="1:27" x14ac:dyDescent="0.2">
      <c r="A57" s="33">
        <v>52</v>
      </c>
      <c r="B57" s="21" t="s">
        <v>56</v>
      </c>
      <c r="C57" s="11">
        <v>493</v>
      </c>
      <c r="Z57" s="23"/>
      <c r="AA57" s="42"/>
    </row>
    <row r="58" spans="1:27" x14ac:dyDescent="0.2">
      <c r="A58" s="33">
        <v>53</v>
      </c>
      <c r="B58" s="21" t="s">
        <v>16</v>
      </c>
      <c r="C58" s="11">
        <v>402</v>
      </c>
      <c r="Z58" s="23"/>
      <c r="AA58" s="42"/>
    </row>
    <row r="59" spans="1:27" x14ac:dyDescent="0.2">
      <c r="A59" s="33">
        <v>54</v>
      </c>
      <c r="B59" s="21" t="s">
        <v>21</v>
      </c>
      <c r="C59" s="11">
        <v>382</v>
      </c>
      <c r="Z59" s="23"/>
      <c r="AA59" s="42"/>
    </row>
    <row r="60" spans="1:27" x14ac:dyDescent="0.2">
      <c r="A60" s="33">
        <v>55</v>
      </c>
      <c r="B60" s="21" t="s">
        <v>7</v>
      </c>
      <c r="C60" s="11">
        <v>348</v>
      </c>
      <c r="Z60" s="23"/>
      <c r="AA60" s="42"/>
    </row>
    <row r="61" spans="1:27" x14ac:dyDescent="0.2">
      <c r="A61" s="33">
        <v>56</v>
      </c>
      <c r="B61" s="21" t="s">
        <v>44</v>
      </c>
      <c r="C61" s="11">
        <v>239</v>
      </c>
      <c r="Z61" s="23"/>
      <c r="AA61" s="42"/>
    </row>
    <row r="62" spans="1:27" x14ac:dyDescent="0.2">
      <c r="A62" s="33">
        <v>57</v>
      </c>
      <c r="B62" s="20" t="s">
        <v>0</v>
      </c>
      <c r="C62" s="11"/>
      <c r="Z62" s="23"/>
      <c r="AA62" s="42"/>
    </row>
    <row r="63" spans="1:27" x14ac:dyDescent="0.2">
      <c r="A63" s="33">
        <v>58</v>
      </c>
      <c r="B63" s="20" t="s">
        <v>58</v>
      </c>
      <c r="C63" s="11"/>
      <c r="D63" s="64">
        <f>C63/C64</f>
        <v>0</v>
      </c>
      <c r="Z63" s="23"/>
      <c r="AA63" s="42"/>
    </row>
    <row r="64" spans="1:27" x14ac:dyDescent="0.2">
      <c r="A64" s="33"/>
      <c r="B64" s="33"/>
      <c r="C64" s="74">
        <f>SUM(C6:C63)</f>
        <v>734139</v>
      </c>
    </row>
    <row r="68" spans="1:1" ht="15.75" x14ac:dyDescent="0.25">
      <c r="A68" s="30" t="s">
        <v>76</v>
      </c>
    </row>
  </sheetData>
  <sortState xmlns:xlrd2="http://schemas.microsoft.com/office/spreadsheetml/2017/richdata2" ref="B6:C63">
    <sortCondition descending="1" ref="C6:C63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69"/>
  <sheetViews>
    <sheetView zoomScaleNormal="100" workbookViewId="0">
      <pane xSplit="1" ySplit="3" topLeftCell="Q16" activePane="bottomRight" state="frozen"/>
      <selection pane="topRight" activeCell="B1" sqref="B1"/>
      <selection pane="bottomLeft" activeCell="A4" sqref="A4"/>
      <selection pane="bottomRight" activeCell="Y22" sqref="Y22"/>
    </sheetView>
  </sheetViews>
  <sheetFormatPr defaultColWidth="8.85546875" defaultRowHeight="12.75" x14ac:dyDescent="0.2"/>
  <cols>
    <col min="1" max="1" width="21.42578125" customWidth="1"/>
    <col min="2" max="2" width="8.28515625" bestFit="1" customWidth="1"/>
    <col min="3" max="3" width="7.140625" bestFit="1" customWidth="1"/>
    <col min="4" max="16" width="8.28515625" bestFit="1" customWidth="1"/>
    <col min="17" max="18" width="8.28515625" customWidth="1"/>
    <col min="19" max="24" width="8.28515625" bestFit="1" customWidth="1"/>
    <col min="25" max="25" width="8.28515625" customWidth="1"/>
    <col min="26" max="26" width="9.85546875" bestFit="1" customWidth="1"/>
    <col min="32" max="32" width="4.7109375" customWidth="1"/>
    <col min="33" max="33" width="16.42578125" customWidth="1"/>
    <col min="34" max="34" width="13.85546875" customWidth="1"/>
  </cols>
  <sheetData>
    <row r="1" spans="1:25" x14ac:dyDescent="0.2">
      <c r="A1" s="75" t="s">
        <v>99</v>
      </c>
    </row>
    <row r="3" spans="1:25" x14ac:dyDescent="0.2">
      <c r="A3" s="1"/>
      <c r="B3" s="2">
        <v>2000</v>
      </c>
      <c r="C3" s="2">
        <v>2001</v>
      </c>
      <c r="D3" s="2">
        <v>2002</v>
      </c>
      <c r="E3" s="2">
        <v>2003</v>
      </c>
      <c r="F3" s="2">
        <v>2004</v>
      </c>
      <c r="G3" s="2">
        <v>2005</v>
      </c>
      <c r="H3" s="2">
        <v>2006</v>
      </c>
      <c r="I3" s="2">
        <v>2007</v>
      </c>
      <c r="J3" s="2">
        <v>2008</v>
      </c>
      <c r="K3" s="2">
        <v>2009</v>
      </c>
      <c r="L3" s="2">
        <v>2010</v>
      </c>
      <c r="M3" s="2">
        <v>2011</v>
      </c>
      <c r="N3" s="2">
        <v>2012</v>
      </c>
      <c r="O3" s="2">
        <v>2013</v>
      </c>
      <c r="P3" s="2">
        <v>2014</v>
      </c>
      <c r="Q3" s="2">
        <v>2015</v>
      </c>
      <c r="R3" s="2">
        <v>2016</v>
      </c>
      <c r="S3" s="2">
        <v>2017</v>
      </c>
      <c r="T3" s="2">
        <v>2018</v>
      </c>
      <c r="U3" s="2">
        <v>2019</v>
      </c>
      <c r="V3" s="2">
        <v>2020</v>
      </c>
      <c r="W3" s="2">
        <v>2021</v>
      </c>
      <c r="X3" s="2">
        <v>2022</v>
      </c>
      <c r="Y3" s="2">
        <v>2023</v>
      </c>
    </row>
    <row r="4" spans="1:25" x14ac:dyDescent="0.2">
      <c r="A4" s="24" t="s">
        <v>65</v>
      </c>
      <c r="B4" s="17">
        <f>B20/$D$20*100</f>
        <v>362.61037527593822</v>
      </c>
      <c r="C4" s="17">
        <f>C20/$D$20*100</f>
        <v>148.01324503311258</v>
      </c>
      <c r="D4" s="4">
        <v>100</v>
      </c>
      <c r="E4" s="17">
        <f>E20/$D$20*100</f>
        <v>91.694260485651213</v>
      </c>
      <c r="F4" s="17">
        <f t="shared" ref="F4:X4" si="0">F20/$D$20*100</f>
        <v>88.520971302428251</v>
      </c>
      <c r="G4" s="17">
        <f t="shared" si="0"/>
        <v>91.942604856512148</v>
      </c>
      <c r="H4" s="17">
        <f t="shared" si="0"/>
        <v>107.45033112582783</v>
      </c>
      <c r="I4" s="17">
        <f t="shared" si="0"/>
        <v>104.71854304635761</v>
      </c>
      <c r="J4" s="17">
        <f t="shared" si="0"/>
        <v>126.90397350993376</v>
      </c>
      <c r="K4" s="17">
        <f t="shared" si="0"/>
        <v>148.59271523178808</v>
      </c>
      <c r="L4" s="17">
        <f t="shared" si="0"/>
        <v>176.76600441501105</v>
      </c>
      <c r="M4" s="17">
        <f t="shared" si="0"/>
        <v>235.62362030905075</v>
      </c>
      <c r="N4" s="17">
        <f t="shared" si="0"/>
        <v>314.45916114790288</v>
      </c>
      <c r="O4" s="17">
        <f t="shared" si="0"/>
        <v>360.8167770419426</v>
      </c>
      <c r="P4" s="17">
        <f t="shared" si="0"/>
        <v>419.42604856512145</v>
      </c>
      <c r="Q4" s="17">
        <f t="shared" si="0"/>
        <v>450.52428256070647</v>
      </c>
      <c r="R4" s="17">
        <f t="shared" si="0"/>
        <v>488.10706401766009</v>
      </c>
      <c r="S4" s="17">
        <f t="shared" si="0"/>
        <v>499.77924944812361</v>
      </c>
      <c r="T4" s="17">
        <f t="shared" si="0"/>
        <v>480.57395143487855</v>
      </c>
      <c r="U4" s="17">
        <f t="shared" si="0"/>
        <v>447.54415011037531</v>
      </c>
      <c r="V4" s="17">
        <f t="shared" si="0"/>
        <v>52.511037527593821</v>
      </c>
      <c r="W4" s="17">
        <f t="shared" si="0"/>
        <v>232.0916114790287</v>
      </c>
      <c r="X4" s="17">
        <f t="shared" si="0"/>
        <v>328.03532008830018</v>
      </c>
      <c r="Y4" s="17">
        <f t="shared" ref="Y4" si="1">Y20/$B$20*100</f>
        <v>89.696370139258804</v>
      </c>
    </row>
    <row r="5" spans="1:25" x14ac:dyDescent="0.2">
      <c r="A5" s="24" t="s">
        <v>66</v>
      </c>
      <c r="B5" s="17">
        <f>B21/$D$21*100</f>
        <v>72.345390898483075</v>
      </c>
      <c r="C5" s="17">
        <f>C21/$D$21*100</f>
        <v>62.718786464410734</v>
      </c>
      <c r="D5" s="4">
        <v>100</v>
      </c>
      <c r="E5" s="17">
        <f>E21/$D$21*100</f>
        <v>116.39439906651108</v>
      </c>
      <c r="F5" s="17">
        <f t="shared" ref="F5:X5" si="2">F21/$D$21*100</f>
        <v>135.93932322053675</v>
      </c>
      <c r="G5" s="17">
        <f t="shared" si="2"/>
        <v>134.30571761960326</v>
      </c>
      <c r="H5" s="17">
        <f t="shared" si="2"/>
        <v>179.63827304550759</v>
      </c>
      <c r="I5" s="17">
        <f t="shared" si="2"/>
        <v>221.23687281213535</v>
      </c>
      <c r="J5" s="17">
        <f t="shared" si="2"/>
        <v>263.06884480746794</v>
      </c>
      <c r="K5" s="17">
        <f t="shared" si="2"/>
        <v>265.16919486581099</v>
      </c>
      <c r="L5" s="17">
        <f t="shared" si="2"/>
        <v>267.85297549591598</v>
      </c>
      <c r="M5" s="17">
        <f t="shared" si="2"/>
        <v>330.6301050175029</v>
      </c>
      <c r="N5" s="17">
        <f t="shared" si="2"/>
        <v>384.48074679113182</v>
      </c>
      <c r="O5" s="17">
        <f t="shared" si="2"/>
        <v>418.02800466744452</v>
      </c>
      <c r="P5" s="17">
        <f t="shared" si="2"/>
        <v>509.27654609101518</v>
      </c>
      <c r="Q5" s="17">
        <f t="shared" si="2"/>
        <v>534.18903150525091</v>
      </c>
      <c r="R5" s="17">
        <f t="shared" si="2"/>
        <v>579.05484247374557</v>
      </c>
      <c r="S5" s="17">
        <f t="shared" si="2"/>
        <v>690.08168028004673</v>
      </c>
      <c r="T5" s="17">
        <f t="shared" si="2"/>
        <v>808.86814469078183</v>
      </c>
      <c r="U5" s="17">
        <f t="shared" si="2"/>
        <v>841.3068844807467</v>
      </c>
      <c r="V5" s="17">
        <f t="shared" si="2"/>
        <v>180.22170361726955</v>
      </c>
      <c r="W5" s="17">
        <f t="shared" si="2"/>
        <v>378.1213535589265</v>
      </c>
      <c r="X5" s="17">
        <f t="shared" si="2"/>
        <v>373.27887981330218</v>
      </c>
      <c r="Y5" s="17">
        <f t="shared" ref="Y5" si="3">Y21/$B$21*100</f>
        <v>735.24193548387098</v>
      </c>
    </row>
    <row r="6" spans="1:25" x14ac:dyDescent="0.2">
      <c r="A6" s="24" t="s">
        <v>64</v>
      </c>
      <c r="B6" s="17">
        <f>B22/$D$22*100</f>
        <v>226.3831278845592</v>
      </c>
      <c r="C6" s="17">
        <f>C22/$D$22*100</f>
        <v>45.279546649529706</v>
      </c>
      <c r="D6" s="4">
        <v>100</v>
      </c>
      <c r="E6" s="17">
        <f>E22/$D$22*100</f>
        <v>150.58421452357305</v>
      </c>
      <c r="F6" s="17">
        <f t="shared" ref="F6:X6" si="4">F22/$D$22*100</f>
        <v>156.26862183793889</v>
      </c>
      <c r="G6" s="17">
        <f t="shared" si="4"/>
        <v>193.45095519074604</v>
      </c>
      <c r="H6" s="17">
        <f t="shared" si="4"/>
        <v>211.0708652217094</v>
      </c>
      <c r="I6" s="17">
        <f t="shared" si="4"/>
        <v>233.694572647076</v>
      </c>
      <c r="J6" s="17">
        <f t="shared" si="4"/>
        <v>242.46947479114328</v>
      </c>
      <c r="K6" s="17">
        <f t="shared" si="4"/>
        <v>255.16445638838582</v>
      </c>
      <c r="L6" s="17">
        <f t="shared" si="4"/>
        <v>233.49301863644331</v>
      </c>
      <c r="M6" s="17">
        <f t="shared" si="4"/>
        <v>297.56674650931825</v>
      </c>
      <c r="N6" s="17">
        <f t="shared" si="4"/>
        <v>322.68797102295963</v>
      </c>
      <c r="O6" s="17">
        <f t="shared" si="4"/>
        <v>393.77811532394691</v>
      </c>
      <c r="P6" s="17">
        <f t="shared" si="4"/>
        <v>421.29754045685576</v>
      </c>
      <c r="Q6" s="17">
        <f t="shared" si="4"/>
        <v>471.51954197581352</v>
      </c>
      <c r="R6" s="17">
        <f t="shared" si="4"/>
        <v>499.46544371093069</v>
      </c>
      <c r="S6" s="17">
        <f t="shared" si="4"/>
        <v>597.25711281182453</v>
      </c>
      <c r="T6" s="17">
        <f t="shared" si="4"/>
        <v>697.01174271192383</v>
      </c>
      <c r="U6" s="17">
        <f t="shared" si="4"/>
        <v>735.14050359291934</v>
      </c>
      <c r="V6" s="17">
        <f t="shared" si="4"/>
        <v>65.522579891336093</v>
      </c>
      <c r="W6" s="17">
        <f t="shared" si="4"/>
        <v>232.02956125489277</v>
      </c>
      <c r="X6" s="17">
        <f t="shared" si="4"/>
        <v>491.60775836887308</v>
      </c>
      <c r="Y6" s="17">
        <f t="shared" ref="Y6" si="5">Y22/$B$22*100</f>
        <v>316.90709677419358</v>
      </c>
    </row>
    <row r="7" spans="1:25" x14ac:dyDescent="0.2">
      <c r="A7" s="24" t="s">
        <v>62</v>
      </c>
      <c r="B7" s="17">
        <f>B23/$D$23*100</f>
        <v>105.23371953655614</v>
      </c>
      <c r="C7" s="17">
        <f>C23/$D$23*100</f>
        <v>138.37395125848983</v>
      </c>
      <c r="D7" s="4">
        <v>100</v>
      </c>
      <c r="E7" s="17">
        <f>E23/$D$23*100</f>
        <v>155.65321614063123</v>
      </c>
      <c r="F7" s="17">
        <f t="shared" ref="F7:X7" si="6">F23/$D$23*100</f>
        <v>190.95085896923692</v>
      </c>
      <c r="G7" s="17">
        <f t="shared" si="6"/>
        <v>329.96404314822212</v>
      </c>
      <c r="H7" s="17">
        <f t="shared" si="6"/>
        <v>253.61566120655215</v>
      </c>
      <c r="I7" s="17">
        <f t="shared" si="6"/>
        <v>427.4670395525369</v>
      </c>
      <c r="J7" s="17">
        <f t="shared" si="6"/>
        <v>422.27327207351175</v>
      </c>
      <c r="K7" s="17">
        <f t="shared" si="6"/>
        <v>451.09868158210151</v>
      </c>
      <c r="L7" s="17">
        <f t="shared" si="6"/>
        <v>508.44986016779865</v>
      </c>
      <c r="M7" s="17">
        <f t="shared" si="6"/>
        <v>1002.8765481422294</v>
      </c>
      <c r="N7" s="17">
        <f t="shared" si="6"/>
        <v>963.18417898521784</v>
      </c>
      <c r="O7" s="17">
        <f t="shared" si="6"/>
        <v>998.90131841789844</v>
      </c>
      <c r="P7" s="17">
        <f t="shared" si="6"/>
        <v>1011.5061925689172</v>
      </c>
      <c r="Q7" s="17">
        <f t="shared" si="6"/>
        <v>1022.4730323611666</v>
      </c>
      <c r="R7" s="17">
        <f t="shared" si="6"/>
        <v>1042.4490611266481</v>
      </c>
      <c r="S7" s="17">
        <f t="shared" si="6"/>
        <v>1171.1546144626448</v>
      </c>
      <c r="T7" s="17">
        <f t="shared" si="6"/>
        <v>1102.7167399121054</v>
      </c>
      <c r="U7" s="17">
        <f t="shared" si="6"/>
        <v>1413.7634838194167</v>
      </c>
      <c r="V7" s="17">
        <f t="shared" si="6"/>
        <v>329.88413903316018</v>
      </c>
      <c r="W7" s="17">
        <f t="shared" si="6"/>
        <v>603.39592489013182</v>
      </c>
      <c r="X7" s="17">
        <f t="shared" si="6"/>
        <v>805.09388733519779</v>
      </c>
      <c r="Y7" s="17">
        <f t="shared" ref="Y7" si="7">Y23/$B$23*100</f>
        <v>954.32801822323461</v>
      </c>
    </row>
    <row r="8" spans="1:25" x14ac:dyDescent="0.2">
      <c r="A8" s="24" t="s">
        <v>60</v>
      </c>
      <c r="B8" s="17">
        <f>B24/$D$24*100</f>
        <v>145.96225247524751</v>
      </c>
      <c r="C8" s="17">
        <f>C24/$D$24*100</f>
        <v>72.633044554455452</v>
      </c>
      <c r="D8" s="4">
        <v>100</v>
      </c>
      <c r="E8" s="17">
        <f>E24/$D$24*100</f>
        <v>142.7134900990099</v>
      </c>
      <c r="F8" s="17">
        <f t="shared" ref="F8:X8" si="8">F24/$D$24*100</f>
        <v>173.85519801980197</v>
      </c>
      <c r="G8" s="17">
        <f t="shared" si="8"/>
        <v>194.15222772277227</v>
      </c>
      <c r="H8" s="17">
        <f t="shared" si="8"/>
        <v>192.94554455445544</v>
      </c>
      <c r="I8" s="17">
        <f t="shared" si="8"/>
        <v>201.50061881188117</v>
      </c>
      <c r="J8" s="17">
        <f t="shared" si="8"/>
        <v>205.53836633663366</v>
      </c>
      <c r="K8" s="17">
        <f t="shared" si="8"/>
        <v>183.13737623762376</v>
      </c>
      <c r="L8" s="17">
        <f t="shared" si="8"/>
        <v>219.1522277227723</v>
      </c>
      <c r="M8" s="17">
        <f t="shared" si="8"/>
        <v>233.36943069306932</v>
      </c>
      <c r="N8" s="17">
        <f t="shared" si="8"/>
        <v>303.71287128712868</v>
      </c>
      <c r="O8" s="17">
        <f t="shared" si="8"/>
        <v>319.87933168316835</v>
      </c>
      <c r="P8" s="17">
        <f t="shared" si="8"/>
        <v>324.78341584158414</v>
      </c>
      <c r="Q8" s="17">
        <f t="shared" si="8"/>
        <v>333.72524752475249</v>
      </c>
      <c r="R8" s="17">
        <f t="shared" si="8"/>
        <v>330.18254950495049</v>
      </c>
      <c r="S8" s="17">
        <f t="shared" si="8"/>
        <v>394.10581683168317</v>
      </c>
      <c r="T8" s="17">
        <f t="shared" si="8"/>
        <v>495.18873762376234</v>
      </c>
      <c r="U8" s="17">
        <f t="shared" si="8"/>
        <v>474.39665841584161</v>
      </c>
      <c r="V8" s="17">
        <f t="shared" si="8"/>
        <v>70.188737623762378</v>
      </c>
      <c r="W8" s="17">
        <f t="shared" si="8"/>
        <v>146.62747524752476</v>
      </c>
      <c r="X8" s="17">
        <f t="shared" si="8"/>
        <v>270.82301980198019</v>
      </c>
      <c r="Y8" s="17">
        <f t="shared" ref="Y8" si="9">Y24/$B$24*100</f>
        <v>222.45892951775303</v>
      </c>
    </row>
    <row r="9" spans="1:25" x14ac:dyDescent="0.2">
      <c r="A9" s="24" t="s">
        <v>63</v>
      </c>
      <c r="B9" s="17">
        <f>B25/$D$25*100</f>
        <v>334.43048075004987</v>
      </c>
      <c r="C9" s="17">
        <f>C25/$D$25*100</f>
        <v>124.3965689208059</v>
      </c>
      <c r="D9" s="4">
        <v>100</v>
      </c>
      <c r="E9" s="17">
        <f>E25/$D$25*100</f>
        <v>97.705964492319964</v>
      </c>
      <c r="F9" s="17">
        <f t="shared" ref="F9:X9" si="10">F25/$D$25*100</f>
        <v>150.18950728106921</v>
      </c>
      <c r="G9" s="17">
        <f t="shared" si="10"/>
        <v>169.67883502892479</v>
      </c>
      <c r="H9" s="17">
        <f t="shared" si="10"/>
        <v>183.22361859166168</v>
      </c>
      <c r="I9" s="17">
        <f t="shared" si="10"/>
        <v>159.86435268302415</v>
      </c>
      <c r="J9" s="17">
        <f t="shared" si="10"/>
        <v>183.96169958108916</v>
      </c>
      <c r="K9" s="17">
        <f t="shared" si="10"/>
        <v>281.18890883702375</v>
      </c>
      <c r="L9" s="17">
        <f t="shared" si="10"/>
        <v>288.80909634949131</v>
      </c>
      <c r="M9" s="17">
        <f t="shared" si="10"/>
        <v>258.46798324356672</v>
      </c>
      <c r="N9" s="17">
        <f t="shared" si="10"/>
        <v>255.05685218432075</v>
      </c>
      <c r="O9" s="17">
        <f t="shared" si="10"/>
        <v>305.84480351087177</v>
      </c>
      <c r="P9" s="17">
        <f t="shared" si="10"/>
        <v>264.45242369838422</v>
      </c>
      <c r="Q9" s="17">
        <f t="shared" si="10"/>
        <v>311.8890883702374</v>
      </c>
      <c r="R9" s="17">
        <f t="shared" si="10"/>
        <v>269.55914621982845</v>
      </c>
      <c r="S9" s="17">
        <f t="shared" si="10"/>
        <v>318.65150608418111</v>
      </c>
      <c r="T9" s="17">
        <f t="shared" si="10"/>
        <v>404.72770795930575</v>
      </c>
      <c r="U9" s="17">
        <f t="shared" si="10"/>
        <v>467.4645920606423</v>
      </c>
      <c r="V9" s="17">
        <f t="shared" si="10"/>
        <v>206.22381807301019</v>
      </c>
      <c r="W9" s="17">
        <f t="shared" si="10"/>
        <v>293.95571514063437</v>
      </c>
      <c r="X9" s="17">
        <f t="shared" si="10"/>
        <v>396.60881707560344</v>
      </c>
      <c r="Y9" s="17">
        <f t="shared" ref="Y9" si="11">Y25/$B$25*100</f>
        <v>127.58127050402625</v>
      </c>
    </row>
    <row r="10" spans="1:25" ht="12.75" customHeight="1" x14ac:dyDescent="0.2">
      <c r="A10" s="24" t="s">
        <v>61</v>
      </c>
      <c r="B10" s="17">
        <f>B26/$D$26*100</f>
        <v>411.69811320754712</v>
      </c>
      <c r="C10" s="17">
        <f>C26/$D$26*100</f>
        <v>63.773584905660371</v>
      </c>
      <c r="D10" s="4">
        <v>100</v>
      </c>
      <c r="E10" s="17">
        <f>E26/$D$26*100</f>
        <v>74.339622641509422</v>
      </c>
      <c r="F10" s="17">
        <f t="shared" ref="F10:X10" si="12">F26/$D$26*100</f>
        <v>131.24528301886792</v>
      </c>
      <c r="G10" s="17">
        <f t="shared" si="12"/>
        <v>151.77358490566039</v>
      </c>
      <c r="H10" s="17">
        <f t="shared" si="12"/>
        <v>119.24528301886792</v>
      </c>
      <c r="I10" s="17">
        <f t="shared" si="12"/>
        <v>178.56603773584905</v>
      </c>
      <c r="J10" s="17">
        <f t="shared" si="12"/>
        <v>158.41509433962264</v>
      </c>
      <c r="K10" s="17">
        <f t="shared" si="12"/>
        <v>160.30188679245282</v>
      </c>
      <c r="L10" s="17">
        <f t="shared" si="12"/>
        <v>151.32075471698116</v>
      </c>
      <c r="M10" s="17">
        <f t="shared" si="12"/>
        <v>182.94339622641508</v>
      </c>
      <c r="N10" s="17">
        <f t="shared" si="12"/>
        <v>247.54716981132074</v>
      </c>
      <c r="O10" s="17">
        <f t="shared" si="12"/>
        <v>281.35849056603774</v>
      </c>
      <c r="P10" s="17">
        <f t="shared" si="12"/>
        <v>319.54716981132077</v>
      </c>
      <c r="Q10" s="17">
        <f t="shared" si="12"/>
        <v>457.81132075471697</v>
      </c>
      <c r="R10" s="17">
        <f t="shared" si="12"/>
        <v>531.62264150943395</v>
      </c>
      <c r="S10" s="17">
        <f t="shared" si="12"/>
        <v>671.92452830188677</v>
      </c>
      <c r="T10" s="17">
        <f t="shared" si="12"/>
        <v>642.11320754716985</v>
      </c>
      <c r="U10" s="17">
        <f t="shared" si="12"/>
        <v>622.71698113207549</v>
      </c>
      <c r="V10" s="17">
        <f t="shared" si="12"/>
        <v>102.26415094339623</v>
      </c>
      <c r="W10" s="17">
        <f t="shared" si="12"/>
        <v>248.15094339622644</v>
      </c>
      <c r="X10" s="17">
        <f t="shared" si="12"/>
        <v>465.35849056603774</v>
      </c>
      <c r="Y10" s="17">
        <f t="shared" ref="Y10" si="13">Y26/$B$26*100</f>
        <v>145.05957836846929</v>
      </c>
    </row>
    <row r="11" spans="1:25" x14ac:dyDescent="0.2">
      <c r="A11" s="24" t="s">
        <v>67</v>
      </c>
      <c r="B11" s="17">
        <f>B27/$D$27*100</f>
        <v>145.40401032360532</v>
      </c>
      <c r="C11" s="17">
        <f>C27/$D$27*100</f>
        <v>89.038041569310181</v>
      </c>
      <c r="D11" s="4">
        <v>100</v>
      </c>
      <c r="E11" s="17">
        <f>E27/$D$27*100</f>
        <v>119.00093156793574</v>
      </c>
      <c r="F11" s="17">
        <f t="shared" ref="F11:X11" si="14">F27/$D$27*100</f>
        <v>116.37879690291841</v>
      </c>
      <c r="G11" s="17">
        <f t="shared" si="14"/>
        <v>130.98608756738597</v>
      </c>
      <c r="H11" s="17">
        <f t="shared" si="14"/>
        <v>133.15770987003864</v>
      </c>
      <c r="I11" s="17">
        <f t="shared" si="14"/>
        <v>149.18220552526685</v>
      </c>
      <c r="J11" s="17">
        <f t="shared" si="14"/>
        <v>178.82439180831079</v>
      </c>
      <c r="K11" s="17">
        <f t="shared" si="14"/>
        <v>169.94395320780075</v>
      </c>
      <c r="L11" s="17">
        <f t="shared" si="14"/>
        <v>175.10881018921521</v>
      </c>
      <c r="M11" s="17">
        <f t="shared" si="14"/>
        <v>199.63959011010829</v>
      </c>
      <c r="N11" s="17">
        <f t="shared" si="14"/>
        <v>212.25851773796981</v>
      </c>
      <c r="O11" s="17">
        <f t="shared" si="14"/>
        <v>236.54342481025031</v>
      </c>
      <c r="P11" s="17">
        <f t="shared" si="14"/>
        <v>256.61947740565967</v>
      </c>
      <c r="Q11" s="17">
        <f t="shared" si="14"/>
        <v>311.7988424123028</v>
      </c>
      <c r="R11" s="17">
        <f t="shared" si="14"/>
        <v>332.61251355354989</v>
      </c>
      <c r="S11" s="17">
        <f t="shared" si="14"/>
        <v>438.61425451657732</v>
      </c>
      <c r="T11" s="17">
        <f t="shared" si="14"/>
        <v>490.89354163803245</v>
      </c>
      <c r="U11" s="17">
        <f t="shared" si="14"/>
        <v>522.53783540263589</v>
      </c>
      <c r="V11" s="17">
        <f t="shared" si="14"/>
        <v>88.634871184007579</v>
      </c>
      <c r="W11" s="17">
        <f t="shared" si="14"/>
        <v>216.74989691666283</v>
      </c>
      <c r="X11" s="17">
        <f t="shared" si="14"/>
        <v>407.74575831157131</v>
      </c>
      <c r="Y11" s="17">
        <f t="shared" ref="Y11" si="15">Y27/$B$27*100</f>
        <v>385.5259841196488</v>
      </c>
    </row>
    <row r="16" spans="1:25" x14ac:dyDescent="0.2">
      <c r="A16" s="6" t="s">
        <v>97</v>
      </c>
    </row>
    <row r="18" spans="1:34" x14ac:dyDescent="0.2">
      <c r="A18" s="1"/>
      <c r="B18" s="2">
        <v>2000</v>
      </c>
      <c r="C18" s="2">
        <v>2001</v>
      </c>
      <c r="D18" s="2">
        <v>2002</v>
      </c>
      <c r="E18" s="2">
        <v>2003</v>
      </c>
      <c r="F18" s="2">
        <v>2004</v>
      </c>
      <c r="G18" s="2">
        <v>2005</v>
      </c>
      <c r="H18" s="2">
        <v>2006</v>
      </c>
      <c r="I18" s="2">
        <v>2007</v>
      </c>
      <c r="J18" s="2">
        <v>2008</v>
      </c>
      <c r="K18" s="2">
        <v>2009</v>
      </c>
      <c r="L18" s="2">
        <v>2010</v>
      </c>
      <c r="M18" s="2">
        <v>2011</v>
      </c>
      <c r="N18" s="2">
        <v>2012</v>
      </c>
      <c r="O18" s="2">
        <v>2013</v>
      </c>
      <c r="P18" s="2">
        <v>2014</v>
      </c>
      <c r="Q18" s="2">
        <v>2015</v>
      </c>
      <c r="R18" s="2">
        <v>2016</v>
      </c>
      <c r="S18" s="2">
        <v>2017</v>
      </c>
      <c r="T18" s="2">
        <v>2018</v>
      </c>
      <c r="U18" s="2">
        <v>2019</v>
      </c>
      <c r="V18" s="2">
        <v>2020</v>
      </c>
      <c r="W18" s="2">
        <v>2021</v>
      </c>
      <c r="X18" s="2">
        <v>2022</v>
      </c>
      <c r="Y18" s="2">
        <v>2023</v>
      </c>
      <c r="Z18" s="24" t="s">
        <v>59</v>
      </c>
      <c r="AB18" s="2">
        <v>2022</v>
      </c>
      <c r="AC18" s="2">
        <v>2023</v>
      </c>
      <c r="AG18" s="49" t="s">
        <v>86</v>
      </c>
      <c r="AH18" s="53" t="s">
        <v>87</v>
      </c>
    </row>
    <row r="19" spans="1:34" ht="16.5" customHeight="1" x14ac:dyDescent="0.25">
      <c r="A19" s="24" t="s">
        <v>59</v>
      </c>
      <c r="B19" s="3">
        <f>SUM(B20:B27)</f>
        <v>224016</v>
      </c>
      <c r="C19" s="3">
        <f t="shared" ref="C19:U19" si="16">SUM(C20:C27)</f>
        <v>98946</v>
      </c>
      <c r="D19" s="3">
        <f t="shared" si="16"/>
        <v>122861</v>
      </c>
      <c r="E19" s="3">
        <f t="shared" si="16"/>
        <v>157692</v>
      </c>
      <c r="F19" s="3">
        <f t="shared" si="16"/>
        <v>165306</v>
      </c>
      <c r="G19" s="3">
        <f t="shared" si="16"/>
        <v>197216</v>
      </c>
      <c r="H19" s="3">
        <f t="shared" si="16"/>
        <v>202357</v>
      </c>
      <c r="I19" s="3">
        <f t="shared" si="16"/>
        <v>230080</v>
      </c>
      <c r="J19" s="3">
        <f t="shared" si="16"/>
        <v>254957</v>
      </c>
      <c r="K19" s="3">
        <f t="shared" si="16"/>
        <v>259204</v>
      </c>
      <c r="L19" s="3">
        <f t="shared" si="16"/>
        <v>261696</v>
      </c>
      <c r="M19" s="3">
        <f t="shared" si="16"/>
        <v>327471</v>
      </c>
      <c r="N19" s="3">
        <f t="shared" si="16"/>
        <v>351359</v>
      </c>
      <c r="O19" s="3">
        <f t="shared" si="16"/>
        <v>399680</v>
      </c>
      <c r="P19" s="3">
        <f t="shared" si="16"/>
        <v>425314</v>
      </c>
      <c r="Q19" s="3">
        <f t="shared" si="16"/>
        <v>485530</v>
      </c>
      <c r="R19" s="3">
        <f t="shared" si="16"/>
        <v>510484</v>
      </c>
      <c r="S19" s="3">
        <f t="shared" si="16"/>
        <v>630594</v>
      </c>
      <c r="T19" s="3">
        <f t="shared" si="16"/>
        <v>707345</v>
      </c>
      <c r="U19" s="3">
        <f t="shared" si="16"/>
        <v>757593</v>
      </c>
      <c r="V19" s="3">
        <v>118206</v>
      </c>
      <c r="W19" s="3">
        <v>293963</v>
      </c>
      <c r="X19" s="3">
        <v>537436</v>
      </c>
      <c r="Y19" s="3">
        <v>773405</v>
      </c>
      <c r="Z19" s="28">
        <f>SUM(B19:Y19)</f>
        <v>8492711</v>
      </c>
      <c r="AB19" s="33"/>
      <c r="AC19" s="33"/>
      <c r="AD19" s="48"/>
      <c r="AG19" s="50" t="s">
        <v>78</v>
      </c>
      <c r="AH19" s="51">
        <f>Z20</f>
        <v>224034</v>
      </c>
    </row>
    <row r="20" spans="1:34" ht="15" x14ac:dyDescent="0.25">
      <c r="A20" s="24" t="s">
        <v>65</v>
      </c>
      <c r="B20" s="4">
        <v>13141</v>
      </c>
      <c r="C20" s="4">
        <v>5364</v>
      </c>
      <c r="D20" s="5">
        <v>3624</v>
      </c>
      <c r="E20" s="5">
        <v>3323</v>
      </c>
      <c r="F20" s="5">
        <v>3208</v>
      </c>
      <c r="G20" s="5">
        <v>3332</v>
      </c>
      <c r="H20" s="5">
        <v>3894</v>
      </c>
      <c r="I20" s="26">
        <v>3795</v>
      </c>
      <c r="J20" s="26">
        <v>4599</v>
      </c>
      <c r="K20" s="26">
        <v>5385</v>
      </c>
      <c r="L20" s="26">
        <v>6406</v>
      </c>
      <c r="M20" s="26">
        <v>8539</v>
      </c>
      <c r="N20" s="26">
        <v>11396</v>
      </c>
      <c r="O20" s="26">
        <v>13076</v>
      </c>
      <c r="P20" s="26">
        <v>15200</v>
      </c>
      <c r="Q20" s="26">
        <v>16327</v>
      </c>
      <c r="R20" s="26">
        <v>17689</v>
      </c>
      <c r="S20" s="26">
        <v>18112</v>
      </c>
      <c r="T20" s="26">
        <v>17416</v>
      </c>
      <c r="U20" s="26">
        <v>16219</v>
      </c>
      <c r="V20" s="26">
        <v>1903</v>
      </c>
      <c r="W20" s="26">
        <v>8411</v>
      </c>
      <c r="X20" s="26">
        <v>11888</v>
      </c>
      <c r="Y20" s="26">
        <v>11787</v>
      </c>
      <c r="Z20" s="28">
        <f t="shared" ref="Z20:Z27" si="17">SUM(B20:Y20)</f>
        <v>224034</v>
      </c>
      <c r="AB20" s="33">
        <f>X20/D20*100</f>
        <v>328.03532008830018</v>
      </c>
      <c r="AC20" s="33"/>
      <c r="AD20" s="48"/>
      <c r="AG20" s="50" t="s">
        <v>80</v>
      </c>
      <c r="AH20" s="51">
        <f t="shared" ref="AH20:AH26" si="18">Z21</f>
        <v>143601</v>
      </c>
    </row>
    <row r="21" spans="1:34" ht="15" x14ac:dyDescent="0.25">
      <c r="A21" s="24" t="s">
        <v>66</v>
      </c>
      <c r="B21" s="4">
        <v>1240</v>
      </c>
      <c r="C21" s="4">
        <v>1075</v>
      </c>
      <c r="D21" s="5">
        <v>1714</v>
      </c>
      <c r="E21" s="5">
        <v>1995</v>
      </c>
      <c r="F21" s="5">
        <v>2330</v>
      </c>
      <c r="G21" s="5">
        <v>2302</v>
      </c>
      <c r="H21" s="5">
        <v>3079</v>
      </c>
      <c r="I21" s="26">
        <v>3792</v>
      </c>
      <c r="J21" s="26">
        <v>4509</v>
      </c>
      <c r="K21" s="26">
        <v>4545</v>
      </c>
      <c r="L21" s="26">
        <v>4591</v>
      </c>
      <c r="M21" s="26">
        <v>5667</v>
      </c>
      <c r="N21" s="26">
        <v>6590</v>
      </c>
      <c r="O21" s="26">
        <v>7165</v>
      </c>
      <c r="P21" s="26">
        <v>8729</v>
      </c>
      <c r="Q21" s="26">
        <v>9156</v>
      </c>
      <c r="R21" s="26">
        <v>9925</v>
      </c>
      <c r="S21" s="26">
        <v>11828</v>
      </c>
      <c r="T21" s="26">
        <v>13864</v>
      </c>
      <c r="U21" s="26">
        <v>14420</v>
      </c>
      <c r="V21" s="26">
        <v>3089</v>
      </c>
      <c r="W21" s="26">
        <v>6481</v>
      </c>
      <c r="X21" s="26">
        <v>6398</v>
      </c>
      <c r="Y21" s="26">
        <v>9117</v>
      </c>
      <c r="Z21" s="28">
        <f t="shared" si="17"/>
        <v>143601</v>
      </c>
      <c r="AB21" s="33">
        <f t="shared" ref="AB21:AB27" si="19">X21/D21*100</f>
        <v>373.27887981330218</v>
      </c>
      <c r="AC21" s="33"/>
      <c r="AD21" s="48"/>
      <c r="AG21" s="50" t="s">
        <v>81</v>
      </c>
      <c r="AH21" s="51">
        <f t="shared" si="18"/>
        <v>2735354</v>
      </c>
    </row>
    <row r="22" spans="1:34" ht="15" x14ac:dyDescent="0.25">
      <c r="A22" s="24" t="s">
        <v>64</v>
      </c>
      <c r="B22" s="4">
        <v>77500</v>
      </c>
      <c r="C22" s="4">
        <v>15501</v>
      </c>
      <c r="D22" s="5">
        <v>34234</v>
      </c>
      <c r="E22" s="5">
        <v>51551</v>
      </c>
      <c r="F22" s="5">
        <v>53497</v>
      </c>
      <c r="G22" s="5">
        <v>66226</v>
      </c>
      <c r="H22" s="5">
        <v>72258</v>
      </c>
      <c r="I22" s="26">
        <v>80003</v>
      </c>
      <c r="J22" s="26">
        <v>83007</v>
      </c>
      <c r="K22" s="26">
        <v>87353</v>
      </c>
      <c r="L22" s="26">
        <v>79934</v>
      </c>
      <c r="M22" s="26">
        <v>101869</v>
      </c>
      <c r="N22" s="26">
        <v>110469</v>
      </c>
      <c r="O22" s="26">
        <v>134806</v>
      </c>
      <c r="P22" s="26">
        <v>144227</v>
      </c>
      <c r="Q22" s="26">
        <v>161420</v>
      </c>
      <c r="R22" s="26">
        <v>170987</v>
      </c>
      <c r="S22" s="26">
        <v>204465</v>
      </c>
      <c r="T22" s="26">
        <v>238615</v>
      </c>
      <c r="U22" s="26">
        <v>251668</v>
      </c>
      <c r="V22" s="26">
        <v>22431</v>
      </c>
      <c r="W22" s="26">
        <v>79433</v>
      </c>
      <c r="X22" s="26">
        <v>168297</v>
      </c>
      <c r="Y22" s="26">
        <v>245603</v>
      </c>
      <c r="Z22" s="28">
        <f t="shared" si="17"/>
        <v>2735354</v>
      </c>
      <c r="AB22" s="33">
        <f t="shared" si="19"/>
        <v>491.60775836887308</v>
      </c>
      <c r="AC22" s="33"/>
      <c r="AD22" s="48"/>
      <c r="AG22" s="50" t="s">
        <v>82</v>
      </c>
      <c r="AH22" s="51">
        <f t="shared" si="18"/>
        <v>778671</v>
      </c>
    </row>
    <row r="23" spans="1:34" ht="15" x14ac:dyDescent="0.25">
      <c r="A23" s="24" t="s">
        <v>62</v>
      </c>
      <c r="B23" s="4">
        <v>5268</v>
      </c>
      <c r="C23" s="4">
        <v>6927</v>
      </c>
      <c r="D23" s="5">
        <v>5006</v>
      </c>
      <c r="E23" s="5">
        <v>7792</v>
      </c>
      <c r="F23" s="5">
        <v>9559</v>
      </c>
      <c r="G23" s="5">
        <v>16518</v>
      </c>
      <c r="H23" s="5">
        <v>12696</v>
      </c>
      <c r="I23" s="26">
        <v>21399</v>
      </c>
      <c r="J23" s="26">
        <v>21139</v>
      </c>
      <c r="K23" s="26">
        <v>22582</v>
      </c>
      <c r="L23" s="26">
        <v>25453</v>
      </c>
      <c r="M23" s="26">
        <v>50204</v>
      </c>
      <c r="N23" s="26">
        <v>48217</v>
      </c>
      <c r="O23" s="26">
        <v>50005</v>
      </c>
      <c r="P23" s="26">
        <v>50636</v>
      </c>
      <c r="Q23" s="26">
        <v>51185</v>
      </c>
      <c r="R23" s="26">
        <v>52185</v>
      </c>
      <c r="S23" s="26">
        <v>58628</v>
      </c>
      <c r="T23" s="26">
        <v>55202</v>
      </c>
      <c r="U23" s="26">
        <v>70773</v>
      </c>
      <c r="V23" s="26">
        <v>16514</v>
      </c>
      <c r="W23" s="26">
        <v>30206</v>
      </c>
      <c r="X23" s="26">
        <v>40303</v>
      </c>
      <c r="Y23" s="26">
        <v>50274</v>
      </c>
      <c r="Z23" s="28">
        <f t="shared" si="17"/>
        <v>778671</v>
      </c>
      <c r="AB23" s="33">
        <f t="shared" si="19"/>
        <v>805.09388733519779</v>
      </c>
      <c r="AC23" s="33"/>
      <c r="AD23" s="48"/>
      <c r="AG23" s="50" t="s">
        <v>79</v>
      </c>
      <c r="AH23" s="51">
        <f t="shared" si="18"/>
        <v>378356</v>
      </c>
    </row>
    <row r="24" spans="1:34" ht="15" x14ac:dyDescent="0.25">
      <c r="A24" s="24" t="s">
        <v>60</v>
      </c>
      <c r="B24" s="4">
        <v>9435</v>
      </c>
      <c r="C24" s="4">
        <v>4695</v>
      </c>
      <c r="D24" s="5">
        <v>6464</v>
      </c>
      <c r="E24" s="5">
        <v>9225</v>
      </c>
      <c r="F24" s="5">
        <v>11238</v>
      </c>
      <c r="G24" s="5">
        <v>12550</v>
      </c>
      <c r="H24" s="5">
        <v>12472</v>
      </c>
      <c r="I24" s="26">
        <v>13025</v>
      </c>
      <c r="J24" s="26">
        <v>13286</v>
      </c>
      <c r="K24" s="26">
        <v>11838</v>
      </c>
      <c r="L24" s="26">
        <v>14166</v>
      </c>
      <c r="M24" s="26">
        <v>15085</v>
      </c>
      <c r="N24" s="26">
        <v>19632</v>
      </c>
      <c r="O24" s="26">
        <v>20677</v>
      </c>
      <c r="P24" s="26">
        <v>20994</v>
      </c>
      <c r="Q24" s="26">
        <v>21572</v>
      </c>
      <c r="R24" s="26">
        <v>21343</v>
      </c>
      <c r="S24" s="26">
        <v>25475</v>
      </c>
      <c r="T24" s="26">
        <v>32009</v>
      </c>
      <c r="U24" s="26">
        <v>30665</v>
      </c>
      <c r="V24" s="26">
        <v>4537</v>
      </c>
      <c r="W24" s="26">
        <v>9478</v>
      </c>
      <c r="X24" s="26">
        <v>17506</v>
      </c>
      <c r="Y24" s="26">
        <v>20989</v>
      </c>
      <c r="Z24" s="28">
        <f t="shared" si="17"/>
        <v>378356</v>
      </c>
      <c r="AB24" s="33">
        <f t="shared" si="19"/>
        <v>270.82301980198019</v>
      </c>
      <c r="AC24" s="33"/>
      <c r="AD24" s="48"/>
      <c r="AG24" s="50" t="s">
        <v>83</v>
      </c>
      <c r="AH24" s="51">
        <f t="shared" si="18"/>
        <v>313464</v>
      </c>
    </row>
    <row r="25" spans="1:34" ht="15" x14ac:dyDescent="0.25">
      <c r="A25" s="24" t="s">
        <v>63</v>
      </c>
      <c r="B25" s="4">
        <v>16765</v>
      </c>
      <c r="C25" s="4">
        <v>6236</v>
      </c>
      <c r="D25" s="5">
        <v>5013</v>
      </c>
      <c r="E25" s="5">
        <v>4898</v>
      </c>
      <c r="F25" s="5">
        <v>7529</v>
      </c>
      <c r="G25" s="5">
        <v>8506</v>
      </c>
      <c r="H25" s="5">
        <v>9185</v>
      </c>
      <c r="I25" s="26">
        <v>8014</v>
      </c>
      <c r="J25" s="26">
        <v>9222</v>
      </c>
      <c r="K25" s="26">
        <v>14096</v>
      </c>
      <c r="L25" s="26">
        <v>14478</v>
      </c>
      <c r="M25" s="26">
        <v>12957</v>
      </c>
      <c r="N25" s="26">
        <v>12786</v>
      </c>
      <c r="O25" s="26">
        <v>15332</v>
      </c>
      <c r="P25" s="26">
        <v>13257</v>
      </c>
      <c r="Q25" s="26">
        <v>15635</v>
      </c>
      <c r="R25" s="26">
        <v>13513</v>
      </c>
      <c r="S25" s="26">
        <v>15974</v>
      </c>
      <c r="T25" s="26">
        <v>20289</v>
      </c>
      <c r="U25" s="26">
        <v>23434</v>
      </c>
      <c r="V25" s="26">
        <v>10338</v>
      </c>
      <c r="W25" s="26">
        <v>14736</v>
      </c>
      <c r="X25" s="26">
        <v>19882</v>
      </c>
      <c r="Y25" s="26">
        <v>21389</v>
      </c>
      <c r="Z25" s="28">
        <f t="shared" si="17"/>
        <v>313464</v>
      </c>
      <c r="AB25" s="33">
        <f t="shared" si="19"/>
        <v>396.60881707560344</v>
      </c>
      <c r="AC25" s="33"/>
      <c r="AD25" s="48"/>
      <c r="AG25" s="50" t="s">
        <v>84</v>
      </c>
      <c r="AH25" s="51">
        <f t="shared" si="18"/>
        <v>93694</v>
      </c>
    </row>
    <row r="26" spans="1:34" ht="12.75" customHeight="1" x14ac:dyDescent="0.25">
      <c r="A26" s="24" t="s">
        <v>61</v>
      </c>
      <c r="B26" s="4">
        <v>5455</v>
      </c>
      <c r="C26" s="4">
        <v>845</v>
      </c>
      <c r="D26" s="4">
        <v>1325</v>
      </c>
      <c r="E26" s="4">
        <v>985</v>
      </c>
      <c r="F26" s="4">
        <v>1739</v>
      </c>
      <c r="G26" s="4">
        <v>2011</v>
      </c>
      <c r="H26" s="4">
        <v>1580</v>
      </c>
      <c r="I26" s="4">
        <v>2366</v>
      </c>
      <c r="J26" s="4">
        <v>2099</v>
      </c>
      <c r="K26" s="4">
        <v>2124</v>
      </c>
      <c r="L26" s="4">
        <v>2005</v>
      </c>
      <c r="M26" s="4">
        <v>2424</v>
      </c>
      <c r="N26" s="4">
        <v>3280</v>
      </c>
      <c r="O26" s="4">
        <v>3728</v>
      </c>
      <c r="P26" s="4">
        <v>4234</v>
      </c>
      <c r="Q26" s="4">
        <v>6066</v>
      </c>
      <c r="R26" s="4">
        <v>7044</v>
      </c>
      <c r="S26" s="4">
        <v>8903</v>
      </c>
      <c r="T26" s="4">
        <v>8508</v>
      </c>
      <c r="U26" s="4">
        <v>8251</v>
      </c>
      <c r="V26" s="4">
        <v>1355</v>
      </c>
      <c r="W26" s="26">
        <v>3288</v>
      </c>
      <c r="X26" s="26">
        <v>6166</v>
      </c>
      <c r="Y26" s="26">
        <v>7913</v>
      </c>
      <c r="Z26" s="28">
        <f t="shared" si="17"/>
        <v>93694</v>
      </c>
      <c r="AB26" s="33">
        <f t="shared" si="19"/>
        <v>465.35849056603774</v>
      </c>
      <c r="AC26" s="33"/>
      <c r="AD26" s="48"/>
      <c r="AG26" s="52" t="s">
        <v>85</v>
      </c>
      <c r="AH26" s="51">
        <f t="shared" si="18"/>
        <v>3786271</v>
      </c>
    </row>
    <row r="27" spans="1:34" x14ac:dyDescent="0.2">
      <c r="A27" s="24" t="s">
        <v>67</v>
      </c>
      <c r="B27" s="4">
        <v>95212</v>
      </c>
      <c r="C27" s="4">
        <v>58303</v>
      </c>
      <c r="D27" s="5">
        <v>65481</v>
      </c>
      <c r="E27" s="5">
        <v>77923</v>
      </c>
      <c r="F27" s="5">
        <v>76206</v>
      </c>
      <c r="G27" s="5">
        <v>85771</v>
      </c>
      <c r="H27" s="5">
        <v>87193</v>
      </c>
      <c r="I27" s="26">
        <v>97686</v>
      </c>
      <c r="J27" s="26">
        <v>117096</v>
      </c>
      <c r="K27" s="26">
        <v>111281</v>
      </c>
      <c r="L27" s="26">
        <v>114663</v>
      </c>
      <c r="M27" s="26">
        <v>130726</v>
      </c>
      <c r="N27" s="26">
        <v>138989</v>
      </c>
      <c r="O27" s="26">
        <v>154891</v>
      </c>
      <c r="P27" s="26">
        <v>168037</v>
      </c>
      <c r="Q27" s="26">
        <v>204169</v>
      </c>
      <c r="R27" s="26">
        <v>217798</v>
      </c>
      <c r="S27" s="26">
        <v>287209</v>
      </c>
      <c r="T27" s="26">
        <v>321442</v>
      </c>
      <c r="U27" s="26">
        <v>342163</v>
      </c>
      <c r="V27" s="26">
        <v>58039</v>
      </c>
      <c r="W27" s="26">
        <v>141930</v>
      </c>
      <c r="X27" s="26">
        <v>266996</v>
      </c>
      <c r="Y27" s="26">
        <v>367067</v>
      </c>
      <c r="Z27" s="28">
        <f t="shared" si="17"/>
        <v>3786271</v>
      </c>
      <c r="AB27" s="33">
        <f t="shared" si="19"/>
        <v>407.74575831157131</v>
      </c>
      <c r="AC27" s="33"/>
    </row>
    <row r="28" spans="1:34" x14ac:dyDescent="0.2">
      <c r="V28" s="29"/>
      <c r="W28" s="29"/>
      <c r="X28" s="29"/>
      <c r="Y28" s="29"/>
    </row>
    <row r="29" spans="1:34" x14ac:dyDescent="0.2">
      <c r="B29">
        <f t="shared" ref="B29:T29" si="20">$U$26/C26*100</f>
        <v>976.4497041420118</v>
      </c>
      <c r="C29">
        <f t="shared" si="20"/>
        <v>622.71698113207549</v>
      </c>
      <c r="D29">
        <f t="shared" si="20"/>
        <v>837.6649746192893</v>
      </c>
      <c r="E29">
        <f t="shared" si="20"/>
        <v>474.468085106383</v>
      </c>
      <c r="F29">
        <f t="shared" si="20"/>
        <v>410.29338637493788</v>
      </c>
      <c r="G29">
        <f t="shared" si="20"/>
        <v>522.21518987341767</v>
      </c>
      <c r="H29">
        <f t="shared" si="20"/>
        <v>348.73203719357565</v>
      </c>
      <c r="I29">
        <f t="shared" si="20"/>
        <v>393.09194854692714</v>
      </c>
      <c r="J29">
        <f t="shared" si="20"/>
        <v>388.46516007532961</v>
      </c>
      <c r="K29">
        <f t="shared" si="20"/>
        <v>411.52119700748131</v>
      </c>
      <c r="L29">
        <f t="shared" si="20"/>
        <v>340.3877887788779</v>
      </c>
      <c r="M29">
        <f t="shared" si="20"/>
        <v>251.55487804878049</v>
      </c>
      <c r="N29">
        <f t="shared" si="20"/>
        <v>221.32510729613733</v>
      </c>
      <c r="O29">
        <f t="shared" si="20"/>
        <v>194.87482286254135</v>
      </c>
      <c r="P29">
        <f>$U$26/Q26*100</f>
        <v>136.02044180679195</v>
      </c>
      <c r="Q29">
        <f t="shared" si="20"/>
        <v>117.1351504826803</v>
      </c>
      <c r="R29">
        <f>$U$26/S26*100</f>
        <v>92.676625856452873</v>
      </c>
      <c r="S29">
        <f t="shared" si="20"/>
        <v>96.979313587212033</v>
      </c>
      <c r="T29">
        <f t="shared" si="20"/>
        <v>100</v>
      </c>
      <c r="U29">
        <f>$U$26/V26*100</f>
        <v>608.92988929889304</v>
      </c>
      <c r="V29">
        <f t="shared" ref="V29:Z29" si="21">$U$26/W26*100</f>
        <v>250.94282238442824</v>
      </c>
      <c r="W29">
        <f t="shared" si="21"/>
        <v>133.81446642880312</v>
      </c>
      <c r="X29">
        <f t="shared" si="21"/>
        <v>104.27145204094528</v>
      </c>
      <c r="Y29">
        <f t="shared" si="21"/>
        <v>8.806326979315644</v>
      </c>
      <c r="Z29" t="e">
        <f t="shared" si="21"/>
        <v>#DIV/0!</v>
      </c>
    </row>
    <row r="53" spans="1:26" x14ac:dyDescent="0.2">
      <c r="A53" s="6" t="s">
        <v>98</v>
      </c>
    </row>
    <row r="54" spans="1:26" x14ac:dyDescent="0.2">
      <c r="A54" s="6"/>
    </row>
    <row r="55" spans="1:26" x14ac:dyDescent="0.2">
      <c r="A55" s="1"/>
      <c r="B55" s="33">
        <v>2006</v>
      </c>
      <c r="C55" s="33">
        <v>2007</v>
      </c>
      <c r="D55" s="33">
        <v>2008</v>
      </c>
      <c r="E55" s="33">
        <v>2009</v>
      </c>
      <c r="F55" s="33">
        <v>2010</v>
      </c>
      <c r="G55" s="33">
        <v>2011</v>
      </c>
      <c r="H55" s="33">
        <v>2012</v>
      </c>
      <c r="I55" s="33">
        <v>2013</v>
      </c>
      <c r="J55" s="33">
        <v>2014</v>
      </c>
      <c r="K55" s="33">
        <v>2015</v>
      </c>
      <c r="L55" s="33">
        <v>2016</v>
      </c>
      <c r="M55" s="68" t="s">
        <v>101</v>
      </c>
      <c r="N55" s="68" t="s">
        <v>102</v>
      </c>
      <c r="O55" s="68" t="s">
        <v>103</v>
      </c>
      <c r="P55" s="68" t="s">
        <v>104</v>
      </c>
      <c r="Q55" s="68" t="s">
        <v>105</v>
      </c>
      <c r="R55" s="68" t="s">
        <v>106</v>
      </c>
      <c r="S55" s="68" t="s">
        <v>107</v>
      </c>
    </row>
    <row r="56" spans="1:26" ht="25.5" x14ac:dyDescent="0.2">
      <c r="A56" s="34" t="s">
        <v>75</v>
      </c>
      <c r="B56" s="35">
        <v>9.9100316806411154E-2</v>
      </c>
      <c r="C56" s="35">
        <v>0.11249882039549633</v>
      </c>
      <c r="D56" s="35">
        <v>0.12445310719074655</v>
      </c>
      <c r="E56" s="35">
        <v>0.12627330929370856</v>
      </c>
      <c r="F56" s="35">
        <v>0.12720460568399891</v>
      </c>
      <c r="G56" s="35">
        <v>0.1589824030946784</v>
      </c>
      <c r="H56" s="35">
        <v>0.17037289542616135</v>
      </c>
      <c r="I56" s="35">
        <v>0.19347758631289366</v>
      </c>
      <c r="J56" s="35">
        <v>0.20554791965095218</v>
      </c>
      <c r="K56" s="35">
        <v>0.2344108323460202</v>
      </c>
      <c r="L56" s="35">
        <v>0.24617037549271786</v>
      </c>
      <c r="M56" s="35">
        <v>0.33142618680715713</v>
      </c>
      <c r="N56" s="35">
        <v>0.37350525556525971</v>
      </c>
      <c r="O56" s="35">
        <v>0.40222510691503338</v>
      </c>
      <c r="P56" s="35">
        <v>6.3272499538326893E-2</v>
      </c>
      <c r="Q56" s="35">
        <v>0.15948426929107373</v>
      </c>
      <c r="R56" s="76">
        <v>0.29368825664470255</v>
      </c>
      <c r="S56" s="76">
        <v>0.42349419328272681</v>
      </c>
      <c r="V56" s="61"/>
      <c r="Z56" s="38"/>
    </row>
    <row r="57" spans="1:26" ht="15" x14ac:dyDescent="0.25">
      <c r="A57" s="24" t="s">
        <v>65</v>
      </c>
      <c r="B57" s="36">
        <v>2.5259306828575322E-2</v>
      </c>
      <c r="C57" s="36">
        <v>2.465422370053726E-2</v>
      </c>
      <c r="D57" s="36">
        <v>2.9888478735572425E-2</v>
      </c>
      <c r="E57" s="36">
        <v>3.5004582772674972E-2</v>
      </c>
      <c r="F57" s="36">
        <v>4.1629841434884324E-2</v>
      </c>
      <c r="G57" s="36">
        <v>5.5533154704612266E-2</v>
      </c>
      <c r="H57" s="36">
        <v>7.4214934159969784E-2</v>
      </c>
      <c r="I57" s="36">
        <v>8.5228976287624977E-2</v>
      </c>
      <c r="J57" s="36">
        <v>9.9170102823738185E-2</v>
      </c>
      <c r="K57" s="36">
        <v>0.10677033946520008</v>
      </c>
      <c r="L57" s="36">
        <v>0.11593946424943141</v>
      </c>
      <c r="M57" s="36">
        <v>0.12478899828442687</v>
      </c>
      <c r="N57" s="36">
        <v>0.12064952338727555</v>
      </c>
      <c r="O57" s="36">
        <v>0.11298423556784697</v>
      </c>
      <c r="P57" s="36">
        <v>1.3371463904776627E-2</v>
      </c>
      <c r="Q57" s="60">
        <v>6.0259349477002434E-2</v>
      </c>
      <c r="R57" s="73">
        <v>8.6367103781466822E-2</v>
      </c>
      <c r="S57" s="73">
        <v>8.6069164938516809E-2</v>
      </c>
      <c r="V57" s="62"/>
      <c r="Z57" s="38"/>
    </row>
    <row r="58" spans="1:26" ht="15" x14ac:dyDescent="0.25">
      <c r="A58" s="24" t="s">
        <v>66</v>
      </c>
      <c r="B58" s="36">
        <v>1.7030715024531087E-2</v>
      </c>
      <c r="C58" s="36">
        <v>2.1017392557448649E-2</v>
      </c>
      <c r="D58" s="36">
        <v>2.5036091060521931E-2</v>
      </c>
      <c r="E58" s="36">
        <v>2.5271621275980562E-2</v>
      </c>
      <c r="F58" s="36">
        <v>2.5548846656835194E-2</v>
      </c>
      <c r="G58" s="36">
        <v>3.1645074826893008E-2</v>
      </c>
      <c r="H58" s="36">
        <v>3.6908222300631191E-2</v>
      </c>
      <c r="I58" s="36">
        <v>4.0255522844236689E-2</v>
      </c>
      <c r="J58" s="36">
        <v>4.920213515509185E-2</v>
      </c>
      <c r="K58" s="36">
        <v>5.1764785698536271E-2</v>
      </c>
      <c r="L58" s="36">
        <v>5.6308222986236396E-2</v>
      </c>
      <c r="M58" s="36">
        <v>7.3586959902945837E-2</v>
      </c>
      <c r="N58" s="36">
        <v>8.7125925367318974E-2</v>
      </c>
      <c r="O58" s="36">
        <v>9.1678958343929612E-2</v>
      </c>
      <c r="P58" s="36">
        <v>1.9932504371729269E-2</v>
      </c>
      <c r="Q58" s="60">
        <v>4.2896382830856804E-2</v>
      </c>
      <c r="R58" s="73">
        <v>4.303462006712809E-2</v>
      </c>
      <c r="S58" s="73">
        <v>6.1821066764310997E-2</v>
      </c>
      <c r="V58" s="62"/>
      <c r="Z58" s="38"/>
    </row>
    <row r="59" spans="1:26" ht="15" x14ac:dyDescent="0.25">
      <c r="A59" s="24" t="s">
        <v>64</v>
      </c>
      <c r="B59" s="36">
        <v>0.32527988979972178</v>
      </c>
      <c r="C59" s="36">
        <v>0.36001548008514045</v>
      </c>
      <c r="D59" s="36">
        <v>0.37379764392247278</v>
      </c>
      <c r="E59" s="36">
        <v>0.39366108004091954</v>
      </c>
      <c r="F59" s="36">
        <v>0.36036986443413538</v>
      </c>
      <c r="G59" s="36">
        <v>0.46048937930286277</v>
      </c>
      <c r="H59" s="36">
        <v>0.50109546165884189</v>
      </c>
      <c r="I59" s="36">
        <v>0.61220078201990014</v>
      </c>
      <c r="J59" s="36">
        <v>0.65538363665280708</v>
      </c>
      <c r="K59" s="36">
        <v>0.73466898478959397</v>
      </c>
      <c r="L59" s="36">
        <v>0.7781332483844543</v>
      </c>
      <c r="M59" s="36">
        <v>1.0719060126134343</v>
      </c>
      <c r="N59" s="36">
        <v>1.2649695440352431</v>
      </c>
      <c r="O59" s="36">
        <v>1.3516439842315005</v>
      </c>
      <c r="P59" s="36">
        <v>0.12258247853672666</v>
      </c>
      <c r="Q59" s="60">
        <v>0.44551445637847387</v>
      </c>
      <c r="R59" s="73">
        <v>0.95293018515372852</v>
      </c>
      <c r="S59" s="73">
        <v>1.3945207812854872</v>
      </c>
      <c r="V59" s="62"/>
      <c r="Z59" s="38"/>
    </row>
    <row r="60" spans="1:26" ht="15" x14ac:dyDescent="0.25">
      <c r="A60" s="24" t="s">
        <v>62</v>
      </c>
      <c r="B60" s="36">
        <v>7.3785211574561069E-2</v>
      </c>
      <c r="C60" s="36">
        <v>0.12424087599716671</v>
      </c>
      <c r="D60" s="36">
        <v>0.12255558454358351</v>
      </c>
      <c r="E60" s="36">
        <v>0.13076384103582658</v>
      </c>
      <c r="F60" s="36">
        <v>0.14710675975587201</v>
      </c>
      <c r="G60" s="36">
        <v>0.29005737131896259</v>
      </c>
      <c r="H60" s="36">
        <v>0.2782429554910526</v>
      </c>
      <c r="I60" s="36">
        <v>0.28825977679394943</v>
      </c>
      <c r="J60" s="36">
        <v>0.29172908072730624</v>
      </c>
      <c r="K60" s="36">
        <v>0.29492601641006733</v>
      </c>
      <c r="L60" s="36">
        <v>0.30070010660059349</v>
      </c>
      <c r="M60" s="36">
        <v>0.37348860320817462</v>
      </c>
      <c r="N60" s="36">
        <v>0.35461138698135147</v>
      </c>
      <c r="O60" s="36">
        <v>0.45882604636688967</v>
      </c>
      <c r="P60" s="36">
        <v>0.10841649159663866</v>
      </c>
      <c r="Q60" s="60">
        <v>0.20238390362543635</v>
      </c>
      <c r="R60" s="73">
        <v>0.27366369710467708</v>
      </c>
      <c r="S60" s="73">
        <v>0.34295186640471514</v>
      </c>
      <c r="V60" s="62"/>
      <c r="Z60" s="38"/>
    </row>
    <row r="61" spans="1:26" ht="15" x14ac:dyDescent="0.25">
      <c r="A61" s="24" t="s">
        <v>60</v>
      </c>
      <c r="B61" s="36">
        <v>5.2878602227583192E-2</v>
      </c>
      <c r="C61" s="36">
        <v>5.5392296536971433E-2</v>
      </c>
      <c r="D61" s="36">
        <v>5.6618327019206591E-2</v>
      </c>
      <c r="E61" s="36">
        <v>5.0520655513827242E-2</v>
      </c>
      <c r="F61" s="36">
        <v>6.0550882232252773E-2</v>
      </c>
      <c r="G61" s="36">
        <v>6.4657574172974547E-2</v>
      </c>
      <c r="H61" s="36">
        <v>8.4395876501388536E-2</v>
      </c>
      <c r="I61" s="36">
        <v>8.9081611111829148E-2</v>
      </c>
      <c r="J61" s="36">
        <v>9.0686825053995682E-2</v>
      </c>
      <c r="K61" s="36">
        <v>9.347795000238332E-2</v>
      </c>
      <c r="L61" s="36">
        <v>9.2794038364550177E-2</v>
      </c>
      <c r="M61" s="36">
        <v>0.11541667799313163</v>
      </c>
      <c r="N61" s="36">
        <v>0.14608977430912121</v>
      </c>
      <c r="O61" s="36">
        <v>0.14110917842384751</v>
      </c>
      <c r="P61" s="36">
        <v>2.106773529971721E-2</v>
      </c>
      <c r="Q61" s="60">
        <v>4.4760541962417771E-2</v>
      </c>
      <c r="R61" s="73">
        <v>8.3940695845640415E-2</v>
      </c>
      <c r="S61" s="73">
        <v>0.10116984715346833</v>
      </c>
      <c r="V61" s="62"/>
      <c r="Z61" s="38"/>
    </row>
    <row r="62" spans="1:26" ht="15" x14ac:dyDescent="0.25">
      <c r="A62" s="24" t="s">
        <v>63</v>
      </c>
      <c r="B62" s="36">
        <v>2.9547728347482573E-2</v>
      </c>
      <c r="C62" s="36">
        <v>2.5677173780702708E-2</v>
      </c>
      <c r="D62" s="36">
        <v>2.9452907923732872E-2</v>
      </c>
      <c r="E62" s="36">
        <v>4.4864001222174835E-2</v>
      </c>
      <c r="F62" s="36">
        <v>4.5901722503511266E-2</v>
      </c>
      <c r="G62" s="36">
        <v>4.0936189841303941E-2</v>
      </c>
      <c r="H62" s="36">
        <v>4.0272134555419066E-2</v>
      </c>
      <c r="I62" s="36">
        <v>4.814449629150469E-2</v>
      </c>
      <c r="J62" s="36">
        <v>4.1488802373471204E-2</v>
      </c>
      <c r="K62" s="36">
        <v>4.8813764638665748E-2</v>
      </c>
      <c r="L62" s="36">
        <v>4.2119404287682419E-2</v>
      </c>
      <c r="M62" s="36">
        <v>5.9671050911277883E-2</v>
      </c>
      <c r="N62" s="36">
        <v>7.6433336974989358E-2</v>
      </c>
      <c r="O62" s="36">
        <v>8.9214264231681453E-2</v>
      </c>
      <c r="P62" s="36">
        <v>3.9911821821396722E-2</v>
      </c>
      <c r="Q62" s="60">
        <v>5.8367793146062073E-2</v>
      </c>
      <c r="R62" s="73">
        <v>7.892125340383134E-2</v>
      </c>
      <c r="S62" s="73">
        <v>8.4879341886480969E-2</v>
      </c>
      <c r="V62" s="62"/>
      <c r="Z62" s="38"/>
    </row>
    <row r="63" spans="1:26" ht="15" x14ac:dyDescent="0.25">
      <c r="A63" s="24" t="s">
        <v>61</v>
      </c>
      <c r="B63" s="36">
        <v>9.0764953238815227E-3</v>
      </c>
      <c r="C63" s="36">
        <v>1.3586847288660208E-2</v>
      </c>
      <c r="D63" s="36">
        <v>1.203451537998452E-2</v>
      </c>
      <c r="E63" s="36">
        <v>1.2145748987854251E-2</v>
      </c>
      <c r="F63" s="36">
        <v>1.1443345452054951E-2</v>
      </c>
      <c r="G63" s="36">
        <v>1.3825909892027857E-2</v>
      </c>
      <c r="H63" s="36">
        <v>1.8683071314650263E-2</v>
      </c>
      <c r="I63" s="36">
        <v>2.1198319146153541E-2</v>
      </c>
      <c r="J63" s="36">
        <v>2.4033058226526047E-2</v>
      </c>
      <c r="K63" s="36">
        <v>3.4420731880316177E-2</v>
      </c>
      <c r="L63" s="36">
        <v>3.9984333225482352E-2</v>
      </c>
      <c r="M63" s="36">
        <v>5.5513986057590385E-2</v>
      </c>
      <c r="N63" s="36">
        <v>5.333834869287192E-2</v>
      </c>
      <c r="O63" s="36">
        <v>5.2099184825504671E-2</v>
      </c>
      <c r="P63" s="36">
        <v>8.6402591440085698E-3</v>
      </c>
      <c r="Q63" s="60">
        <v>2.139134847469536E-2</v>
      </c>
      <c r="R63" s="73">
        <v>4.0457990223417867E-2</v>
      </c>
      <c r="S63" s="73">
        <v>5.1998659455765324E-2</v>
      </c>
      <c r="V63" s="62"/>
      <c r="Z63" s="38"/>
    </row>
    <row r="64" spans="1:26" ht="15" x14ac:dyDescent="0.25">
      <c r="A64" s="24" t="s">
        <v>67</v>
      </c>
      <c r="B64" s="36">
        <v>0.14728771214427247</v>
      </c>
      <c r="C64" s="36">
        <v>0.16418339409157603</v>
      </c>
      <c r="D64" s="36">
        <v>0.19584087343664808</v>
      </c>
      <c r="E64" s="36">
        <v>0.18514217453585932</v>
      </c>
      <c r="F64" s="36">
        <v>0.18974578767429315</v>
      </c>
      <c r="G64" s="36">
        <v>0.21518612284404001</v>
      </c>
      <c r="H64" s="36">
        <v>0.22756170439196102</v>
      </c>
      <c r="I64" s="36">
        <v>0.25216115808769662</v>
      </c>
      <c r="J64" s="36">
        <v>0.27206037115111242</v>
      </c>
      <c r="K64" s="36">
        <v>0.32882062382330535</v>
      </c>
      <c r="L64" s="36">
        <v>0.3487083423393133</v>
      </c>
      <c r="M64" s="36">
        <v>0.47846476264093613</v>
      </c>
      <c r="N64" s="36">
        <v>0.53399229184663433</v>
      </c>
      <c r="O64" s="36">
        <v>0.566618863725185</v>
      </c>
      <c r="P64" s="36">
        <v>9.6026035350234698E-2</v>
      </c>
      <c r="Q64" s="60">
        <v>0.23379318865049623</v>
      </c>
      <c r="R64" s="73">
        <v>0.4399507643229188</v>
      </c>
      <c r="S64" s="73">
        <v>0.60424540725620601</v>
      </c>
      <c r="V64" s="62"/>
      <c r="Z64" s="38"/>
    </row>
    <row r="65" spans="1:19" x14ac:dyDescent="0.2">
      <c r="S65" s="59"/>
    </row>
    <row r="66" spans="1:19" x14ac:dyDescent="0.2">
      <c r="A66" t="s">
        <v>100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9" spans="1:19" ht="15.75" x14ac:dyDescent="0.25">
      <c r="A69" s="30" t="s">
        <v>76</v>
      </c>
    </row>
  </sheetData>
  <phoneticPr fontId="0" type="noConversion"/>
  <pageMargins left="0.36" right="0.17" top="1" bottom="1" header="0.5" footer="0.5"/>
  <pageSetup paperSize="9" orientation="portrait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22"/>
  <sheetViews>
    <sheetView tabSelected="1" zoomScaleNormal="100" workbookViewId="0">
      <selection activeCell="J51" sqref="J51"/>
    </sheetView>
  </sheetViews>
  <sheetFormatPr defaultColWidth="8.85546875" defaultRowHeight="12.75" x14ac:dyDescent="0.2"/>
  <cols>
    <col min="1" max="1" width="18.42578125" customWidth="1"/>
    <col min="2" max="2" width="7.42578125" customWidth="1"/>
    <col min="3" max="10" width="7.42578125" bestFit="1" customWidth="1"/>
    <col min="11" max="22" width="7.42578125" customWidth="1"/>
    <col min="23" max="23" width="9.140625" bestFit="1" customWidth="1"/>
  </cols>
  <sheetData>
    <row r="2" spans="1:24" x14ac:dyDescent="0.2">
      <c r="A2" s="6" t="s">
        <v>72</v>
      </c>
    </row>
    <row r="4" spans="1:24" x14ac:dyDescent="0.2">
      <c r="A4" s="1"/>
      <c r="B4" s="2">
        <v>2003</v>
      </c>
      <c r="C4" s="2">
        <v>2004</v>
      </c>
      <c r="D4" s="2">
        <v>2005</v>
      </c>
      <c r="E4" s="2">
        <v>2006</v>
      </c>
      <c r="F4" s="2">
        <v>2007</v>
      </c>
      <c r="G4" s="2">
        <v>2008</v>
      </c>
      <c r="H4" s="2">
        <v>2009</v>
      </c>
      <c r="I4" s="2">
        <v>2010</v>
      </c>
      <c r="J4" s="2">
        <v>2011</v>
      </c>
      <c r="K4" s="2">
        <v>2012</v>
      </c>
      <c r="L4" s="2">
        <v>2013</v>
      </c>
      <c r="M4" s="2">
        <v>2014</v>
      </c>
      <c r="N4" s="2">
        <v>2015</v>
      </c>
      <c r="O4" s="2">
        <v>2016</v>
      </c>
      <c r="P4" s="2">
        <v>2017</v>
      </c>
      <c r="Q4" s="2">
        <v>2018</v>
      </c>
      <c r="R4" s="2">
        <v>2019</v>
      </c>
      <c r="S4" s="2">
        <v>2020</v>
      </c>
      <c r="T4" s="2">
        <v>2021</v>
      </c>
      <c r="U4" s="2">
        <v>2022</v>
      </c>
      <c r="V4" s="2">
        <v>2023</v>
      </c>
      <c r="W4" s="24" t="s">
        <v>59</v>
      </c>
    </row>
    <row r="5" spans="1:24" ht="16.5" customHeight="1" x14ac:dyDescent="0.2">
      <c r="A5" s="24" t="s">
        <v>59</v>
      </c>
      <c r="B5" s="3">
        <f t="shared" ref="B5:V5" si="0">SUM(B6:B10)</f>
        <v>157692</v>
      </c>
      <c r="C5" s="3">
        <f t="shared" si="0"/>
        <v>165306</v>
      </c>
      <c r="D5" s="3">
        <f t="shared" si="0"/>
        <v>197216</v>
      </c>
      <c r="E5" s="3">
        <f t="shared" si="0"/>
        <v>202357</v>
      </c>
      <c r="F5" s="3">
        <f t="shared" si="0"/>
        <v>230080</v>
      </c>
      <c r="G5" s="3">
        <f t="shared" si="0"/>
        <v>254957</v>
      </c>
      <c r="H5" s="3">
        <f t="shared" si="0"/>
        <v>259204</v>
      </c>
      <c r="I5" s="3">
        <f t="shared" si="0"/>
        <v>261696</v>
      </c>
      <c r="J5" s="3">
        <f t="shared" si="0"/>
        <v>327471</v>
      </c>
      <c r="K5" s="3">
        <f t="shared" si="0"/>
        <v>371359</v>
      </c>
      <c r="L5" s="3">
        <f t="shared" si="0"/>
        <v>399680</v>
      </c>
      <c r="M5" s="3">
        <f t="shared" si="0"/>
        <v>425314</v>
      </c>
      <c r="N5" s="3">
        <f t="shared" si="0"/>
        <v>485530</v>
      </c>
      <c r="O5" s="3">
        <f t="shared" si="0"/>
        <v>510484</v>
      </c>
      <c r="P5" s="3">
        <f t="shared" si="0"/>
        <v>630594</v>
      </c>
      <c r="Q5" s="3">
        <f t="shared" si="0"/>
        <v>707345</v>
      </c>
      <c r="R5" s="3">
        <f t="shared" si="0"/>
        <v>757593</v>
      </c>
      <c r="S5" s="3">
        <f t="shared" si="0"/>
        <v>118206</v>
      </c>
      <c r="T5" s="3">
        <f t="shared" si="0"/>
        <v>293963</v>
      </c>
      <c r="U5" s="3">
        <f t="shared" si="0"/>
        <v>537436</v>
      </c>
      <c r="V5" s="3">
        <f t="shared" si="0"/>
        <v>734139</v>
      </c>
      <c r="W5" s="28">
        <f>SUM(B5:V5)</f>
        <v>8027622</v>
      </c>
    </row>
    <row r="6" spans="1:24" x14ac:dyDescent="0.2">
      <c r="A6" s="25" t="s">
        <v>68</v>
      </c>
      <c r="B6" s="5">
        <v>74310</v>
      </c>
      <c r="C6" s="5">
        <v>74265</v>
      </c>
      <c r="D6" s="5">
        <v>83063</v>
      </c>
      <c r="E6" s="5">
        <v>85459</v>
      </c>
      <c r="F6" s="26">
        <v>95136</v>
      </c>
      <c r="G6" s="26">
        <v>113963</v>
      </c>
      <c r="H6" s="26">
        <v>107962</v>
      </c>
      <c r="I6" s="26">
        <v>110365</v>
      </c>
      <c r="J6" s="26">
        <v>125407</v>
      </c>
      <c r="K6" s="26">
        <v>134217</v>
      </c>
      <c r="L6" s="4">
        <v>149027</v>
      </c>
      <c r="M6" s="4">
        <v>161555</v>
      </c>
      <c r="N6" s="4">
        <v>197430</v>
      </c>
      <c r="O6" s="4">
        <v>206796</v>
      </c>
      <c r="P6" s="4">
        <v>272373</v>
      </c>
      <c r="Q6" s="4">
        <v>303695</v>
      </c>
      <c r="R6" s="4">
        <v>321270</v>
      </c>
      <c r="S6" s="4">
        <v>55008</v>
      </c>
      <c r="T6" s="4">
        <v>133894</v>
      </c>
      <c r="U6" s="4">
        <v>257774</v>
      </c>
      <c r="V6" s="4">
        <v>330368</v>
      </c>
      <c r="W6" s="28">
        <f t="shared" ref="W6:W10" si="1">SUM(B6:V6)</f>
        <v>3393337</v>
      </c>
      <c r="X6" s="47">
        <f>W6/W5</f>
        <v>0.42270762126069217</v>
      </c>
    </row>
    <row r="7" spans="1:24" x14ac:dyDescent="0.2">
      <c r="A7" s="25" t="s">
        <v>69</v>
      </c>
      <c r="B7" s="5">
        <v>1850</v>
      </c>
      <c r="C7" s="5">
        <v>1900</v>
      </c>
      <c r="D7" s="5">
        <v>2999</v>
      </c>
      <c r="E7" s="5">
        <v>3485</v>
      </c>
      <c r="F7" s="26">
        <v>4710</v>
      </c>
      <c r="G7" s="26">
        <v>5189</v>
      </c>
      <c r="H7" s="26">
        <v>4307</v>
      </c>
      <c r="I7" s="26">
        <v>3886</v>
      </c>
      <c r="J7" s="26">
        <v>4040</v>
      </c>
      <c r="K7" s="26">
        <v>3604</v>
      </c>
      <c r="L7" s="26">
        <v>4025</v>
      </c>
      <c r="M7" s="26">
        <v>3998</v>
      </c>
      <c r="N7" s="26">
        <v>3636</v>
      </c>
      <c r="O7" s="26">
        <v>3751</v>
      </c>
      <c r="P7" s="26">
        <v>3962</v>
      </c>
      <c r="Q7" s="26">
        <v>4466</v>
      </c>
      <c r="R7" s="26">
        <v>4871</v>
      </c>
      <c r="S7" s="26">
        <v>1500</v>
      </c>
      <c r="T7" s="26">
        <v>2916</v>
      </c>
      <c r="U7" s="26">
        <v>6729</v>
      </c>
      <c r="V7" s="26">
        <v>6116</v>
      </c>
      <c r="W7" s="28">
        <f t="shared" si="1"/>
        <v>81940</v>
      </c>
      <c r="X7" s="47">
        <f>W7/W5</f>
        <v>1.0207256893760071E-2</v>
      </c>
    </row>
    <row r="8" spans="1:24" x14ac:dyDescent="0.2">
      <c r="A8" s="25" t="s">
        <v>70</v>
      </c>
      <c r="B8" s="5">
        <v>3487</v>
      </c>
      <c r="C8" s="5">
        <v>5462</v>
      </c>
      <c r="D8" s="5">
        <v>8021</v>
      </c>
      <c r="E8" s="5">
        <v>7695</v>
      </c>
      <c r="F8" s="26">
        <v>6714</v>
      </c>
      <c r="G8" s="26">
        <v>7500</v>
      </c>
      <c r="H8" s="26">
        <v>12354</v>
      </c>
      <c r="I8" s="26">
        <v>13287</v>
      </c>
      <c r="J8" s="26">
        <v>13209</v>
      </c>
      <c r="K8" s="26">
        <v>13733</v>
      </c>
      <c r="L8" s="26">
        <v>16130</v>
      </c>
      <c r="M8" s="26">
        <v>16732</v>
      </c>
      <c r="N8" s="26">
        <v>17833</v>
      </c>
      <c r="O8" s="26">
        <v>14861</v>
      </c>
      <c r="P8" s="26">
        <v>17845</v>
      </c>
      <c r="Q8" s="26">
        <v>22019</v>
      </c>
      <c r="R8" s="26">
        <v>24709</v>
      </c>
      <c r="S8" s="26">
        <v>6473</v>
      </c>
      <c r="T8" s="26">
        <v>12698</v>
      </c>
      <c r="U8" s="26">
        <v>15697</v>
      </c>
      <c r="V8" s="26">
        <v>20096</v>
      </c>
      <c r="W8" s="28">
        <f t="shared" si="1"/>
        <v>276555</v>
      </c>
      <c r="X8" s="47">
        <f>W8/W5</f>
        <v>3.4450426290625044E-2</v>
      </c>
    </row>
    <row r="9" spans="1:24" x14ac:dyDescent="0.2">
      <c r="A9" s="25" t="s">
        <v>74</v>
      </c>
      <c r="B9" s="5">
        <v>54276</v>
      </c>
      <c r="C9" s="5">
        <v>57009</v>
      </c>
      <c r="D9" s="5">
        <v>70142</v>
      </c>
      <c r="E9" s="5">
        <v>75494</v>
      </c>
      <c r="F9" s="26">
        <v>82586</v>
      </c>
      <c r="G9" s="26">
        <v>85195</v>
      </c>
      <c r="H9" s="26">
        <v>89662</v>
      </c>
      <c r="I9" s="26">
        <v>82135</v>
      </c>
      <c r="J9" s="26">
        <v>104083</v>
      </c>
      <c r="K9" s="26">
        <v>133328</v>
      </c>
      <c r="L9" s="26">
        <v>139453</v>
      </c>
      <c r="M9" s="26">
        <v>149755</v>
      </c>
      <c r="N9" s="26">
        <v>167886</v>
      </c>
      <c r="O9" s="26">
        <v>177300</v>
      </c>
      <c r="P9" s="26">
        <v>214266</v>
      </c>
      <c r="Q9" s="26">
        <v>247918</v>
      </c>
      <c r="R9" s="26">
        <v>279977</v>
      </c>
      <c r="S9" s="26">
        <v>30997</v>
      </c>
      <c r="T9" s="26">
        <v>85098</v>
      </c>
      <c r="U9" s="26">
        <v>173232</v>
      </c>
      <c r="V9" s="26">
        <v>250720</v>
      </c>
      <c r="W9" s="28">
        <f t="shared" si="1"/>
        <v>2750512</v>
      </c>
      <c r="X9" s="47">
        <f>W9/W5</f>
        <v>0.34263098088076394</v>
      </c>
    </row>
    <row r="10" spans="1:24" x14ac:dyDescent="0.2">
      <c r="A10" s="27" t="s">
        <v>71</v>
      </c>
      <c r="B10" s="5">
        <v>23769</v>
      </c>
      <c r="C10" s="5">
        <v>26670</v>
      </c>
      <c r="D10" s="5">
        <v>32991</v>
      </c>
      <c r="E10" s="5">
        <v>30224</v>
      </c>
      <c r="F10" s="26">
        <v>40934</v>
      </c>
      <c r="G10" s="26">
        <v>43110</v>
      </c>
      <c r="H10" s="26">
        <v>44919</v>
      </c>
      <c r="I10" s="26">
        <v>52023</v>
      </c>
      <c r="J10" s="26">
        <v>80732</v>
      </c>
      <c r="K10" s="26">
        <v>86477</v>
      </c>
      <c r="L10" s="26">
        <v>91045</v>
      </c>
      <c r="M10" s="26">
        <v>93274</v>
      </c>
      <c r="N10" s="26">
        <v>98745</v>
      </c>
      <c r="O10" s="26">
        <v>107776</v>
      </c>
      <c r="P10" s="26">
        <v>122148</v>
      </c>
      <c r="Q10" s="26">
        <v>129247</v>
      </c>
      <c r="R10" s="26">
        <v>126766</v>
      </c>
      <c r="S10" s="26">
        <v>24228</v>
      </c>
      <c r="T10" s="26">
        <v>59357</v>
      </c>
      <c r="U10" s="26">
        <v>84004</v>
      </c>
      <c r="V10" s="26">
        <v>126839</v>
      </c>
      <c r="W10" s="28">
        <f t="shared" si="1"/>
        <v>1525278</v>
      </c>
      <c r="X10" s="47">
        <f>W10/W5</f>
        <v>0.1900037146741588</v>
      </c>
    </row>
    <row r="12" spans="1:24" ht="15.75" x14ac:dyDescent="0.25">
      <c r="A12" s="30" t="s">
        <v>76</v>
      </c>
    </row>
    <row r="22" spans="23:23" x14ac:dyDescent="0.2">
      <c r="W22" s="2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вкупен број</vt:lpstr>
      <vt:lpstr>значителен удел по земја</vt:lpstr>
      <vt:lpstr>регионална дистрибуција</vt:lpstr>
      <vt:lpstr>по видови места</vt:lpstr>
    </vt:vector>
  </TitlesOfParts>
  <Company>dzs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ZlatkoM</dc:creator>
  <cp:lastModifiedBy>Katerina Nikolovska</cp:lastModifiedBy>
  <cp:lastPrinted>2008-02-13T10:43:49Z</cp:lastPrinted>
  <dcterms:created xsi:type="dcterms:W3CDTF">2007-12-19T14:37:27Z</dcterms:created>
  <dcterms:modified xsi:type="dcterms:W3CDTF">2025-01-27T12:50:06Z</dcterms:modified>
</cp:coreProperties>
</file>