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2 Transport\CSI transport staklenicki\"/>
    </mc:Choice>
  </mc:AlternateContent>
  <xr:revisionPtr revIDLastSave="0" documentId="8_{61D266DC-46E5-4E55-A03C-054DC871754C}" xr6:coauthVersionLast="47" xr6:coauthVersionMax="47" xr10:uidLastSave="{00000000-0000-0000-0000-000000000000}"/>
  <bookViews>
    <workbookView xWindow="-120" yWindow="-120" windowWidth="38640" windowHeight="21120" xr2:uid="{E8273BFA-880D-4B0F-98CC-29D5638C2852}"/>
  </bookViews>
  <sheets>
    <sheet name="Staklenicki gasovi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F13" i="1"/>
  <c r="D13" i="1"/>
  <c r="C13" i="1"/>
  <c r="B13" i="1"/>
  <c r="J12" i="1"/>
  <c r="I12" i="1"/>
  <c r="H12" i="1"/>
  <c r="G12" i="1"/>
  <c r="F12" i="1"/>
  <c r="E12" i="1"/>
  <c r="D12" i="1"/>
  <c r="C12" i="1"/>
  <c r="B12" i="1"/>
  <c r="H11" i="1"/>
  <c r="E11" i="1"/>
  <c r="D11" i="1"/>
  <c r="C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H7" i="1"/>
  <c r="H8" i="1" s="1"/>
  <c r="G7" i="1"/>
  <c r="G8" i="1" s="1"/>
  <c r="J6" i="1"/>
  <c r="I6" i="1"/>
  <c r="I13" i="1" s="1"/>
  <c r="H6" i="1"/>
  <c r="G6" i="1"/>
  <c r="G13" i="1" s="1"/>
  <c r="F6" i="1"/>
  <c r="E6" i="1"/>
  <c r="E13" i="1" s="1"/>
  <c r="D6" i="1"/>
  <c r="C6" i="1"/>
  <c r="B6" i="1"/>
  <c r="J4" i="1"/>
  <c r="J11" i="1" s="1"/>
  <c r="I4" i="1"/>
  <c r="I11" i="1" s="1"/>
  <c r="H4" i="1"/>
  <c r="G4" i="1"/>
  <c r="G11" i="1" s="1"/>
  <c r="F4" i="1"/>
  <c r="F11" i="1" s="1"/>
  <c r="E4" i="1"/>
  <c r="E7" i="1" s="1"/>
  <c r="E8" i="1" s="1"/>
  <c r="D4" i="1"/>
  <c r="D7" i="1" s="1"/>
  <c r="D8" i="1" s="1"/>
  <c r="C4" i="1"/>
  <c r="C7" i="1" s="1"/>
  <c r="C8" i="1" s="1"/>
  <c r="B4" i="1"/>
  <c r="B11" i="1" s="1"/>
  <c r="B7" i="1" l="1"/>
  <c r="B8" i="1" s="1"/>
  <c r="F7" i="1"/>
  <c r="F8" i="1" s="1"/>
  <c r="I7" i="1"/>
  <c r="I8" i="1" s="1"/>
  <c r="J7" i="1"/>
  <c r="J8" i="1" s="1"/>
</calcChain>
</file>

<file path=xl/sharedStrings.xml><?xml version="1.0" encoding="utf-8"?>
<sst xmlns="http://schemas.openxmlformats.org/spreadsheetml/2006/main" count="22" uniqueCount="20">
  <si>
    <t>Полутант</t>
  </si>
  <si>
    <t>CO2 (t CO2-eq.)</t>
  </si>
  <si>
    <t>CH4 (t)</t>
  </si>
  <si>
    <t>CH4 (t CO2-eq.)</t>
  </si>
  <si>
    <t>N2O (t)</t>
  </si>
  <si>
    <t>N2O (t CO2-eq.)</t>
  </si>
  <si>
    <t>Total (t CO2-eq.)</t>
  </si>
  <si>
    <t>Total (kt CO2 eq.)</t>
  </si>
  <si>
    <t>CO2 (kt)</t>
  </si>
  <si>
    <t>CH4 (kt CO2-eq.)</t>
  </si>
  <si>
    <t>N2O (kt CO2-eq.)</t>
  </si>
  <si>
    <t>NMVOC (t)</t>
  </si>
  <si>
    <t>Nox (t)</t>
  </si>
  <si>
    <t>SO2 (t)</t>
  </si>
  <si>
    <t>PM10 (t)</t>
  </si>
  <si>
    <t>PM2.5 (t)</t>
  </si>
  <si>
    <t>Cd (kg)</t>
  </si>
  <si>
    <t>Hg (kg)</t>
  </si>
  <si>
    <t>Pb (kg)</t>
  </si>
  <si>
    <t>тренд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</si>
</sst>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0" fillId="0" borderId="1" xfId="0" applyBorder="1"/>
    <xf numFmtId="2" fontId="0" fillId="0" borderId="1" xfId="0" applyNumberFormat="1" applyBorder="1"/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C945FF3-8BE8-4E9C-9933-9F4BE6FAC63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'Staklenicki gasovi'!$A$2</c:f>
              <c:strCache>
                <c:ptCount val="1"/>
                <c:pt idx="0">
                  <c:v>CO2 (t CO2-eq.)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'Staklenicki gasovi'!$B$1:$J$1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'Staklenicki gasovi'!$B$2:$J$2</c:f>
              <c:numCache>
                <c:formatCode>General</c:formatCode>
                <c:ptCount val="9"/>
                <c:pt idx="0">
                  <c:v>1637013.3730739609</c:v>
                </c:pt>
                <c:pt idx="1">
                  <c:v>1819391.7811240179</c:v>
                </c:pt>
                <c:pt idx="2">
                  <c:v>2074480.7052674005</c:v>
                </c:pt>
                <c:pt idx="3">
                  <c:v>2155245.4595901347</c:v>
                </c:pt>
                <c:pt idx="4">
                  <c:v>2153858.8038244233</c:v>
                </c:pt>
                <c:pt idx="5">
                  <c:v>2323523.1132911518</c:v>
                </c:pt>
                <c:pt idx="6">
                  <c:v>1970035.0772104037</c:v>
                </c:pt>
                <c:pt idx="7">
                  <c:v>2263453.8917592131</c:v>
                </c:pt>
                <c:pt idx="8">
                  <c:v>2288079.6537021175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9-46F9-AFF3-4DC0D86B6F20}"/>
            </c:ext>
          </c:extLst>
        </c:ser>
        <c:ser>
          <c:idx val="5"/>
          <c:order val="5"/>
          <c:tx>
            <c:strRef>
              <c:f>'Staklenicki gasovi'!$A$7</c:f>
              <c:strCache>
                <c:ptCount val="1"/>
                <c:pt idx="0">
                  <c:v>Total (t CO2-eq.)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'Staklenicki gasovi'!$B$1:$J$1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'Staklenicki gasovi'!$B$7:$J$7</c:f>
              <c:numCache>
                <c:formatCode>General</c:formatCode>
                <c:ptCount val="9"/>
                <c:pt idx="0">
                  <c:v>1653755.3890501433</c:v>
                </c:pt>
                <c:pt idx="1">
                  <c:v>1838228.9703873585</c:v>
                </c:pt>
                <c:pt idx="2">
                  <c:v>2095990.9897824784</c:v>
                </c:pt>
                <c:pt idx="3">
                  <c:v>2177852.2956573567</c:v>
                </c:pt>
                <c:pt idx="4">
                  <c:v>2176653.7948794155</c:v>
                </c:pt>
                <c:pt idx="5">
                  <c:v>2346446.4366547908</c:v>
                </c:pt>
                <c:pt idx="6">
                  <c:v>1990113.373868614</c:v>
                </c:pt>
                <c:pt idx="7">
                  <c:v>2286802.2220346457</c:v>
                </c:pt>
                <c:pt idx="8">
                  <c:v>2311733.0755039644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9-46F9-AFF3-4DC0D86B6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719104"/>
        <c:axId val="34072102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'Staklenicki gasovi'!$A$3</c15:sqref>
                        </c15:formulaRef>
                      </c:ext>
                    </c:extLst>
                    <c:strCache>
                      <c:ptCount val="1"/>
                      <c:pt idx="0">
                        <c:v>CH4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'Staklenicki gasovi'!$B$3:$J$3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117.61820253409489</c:v>
                      </c:pt>
                      <c:pt idx="1">
                        <c:v>118.1511344473562</c:v>
                      </c:pt>
                      <c:pt idx="2">
                        <c:v>119.0205691955957</c:v>
                      </c:pt>
                      <c:pt idx="3">
                        <c:v>113.60988560167549</c:v>
                      </c:pt>
                      <c:pt idx="4">
                        <c:v>106.49335076856751</c:v>
                      </c:pt>
                      <c:pt idx="5">
                        <c:v>118.31284931792521</c:v>
                      </c:pt>
                      <c:pt idx="6">
                        <c:v>89.464045264898502</c:v>
                      </c:pt>
                      <c:pt idx="7">
                        <c:v>98.348613633366824</c:v>
                      </c:pt>
                      <c:pt idx="8">
                        <c:v>90.906992132430659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799-46F9-AFF3-4DC0D86B6F2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gasovi'!$A$4</c15:sqref>
                        </c15:formulaRef>
                      </c:ext>
                    </c:extLst>
                    <c:strCache>
                      <c:ptCount val="1"/>
                      <c:pt idx="0">
                        <c:v>CH4 (t CO2-eq.)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gasovi'!$B$4:$J$4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2940.4550633523722</c:v>
                      </c:pt>
                      <c:pt idx="1">
                        <c:v>2953.778361183905</c:v>
                      </c:pt>
                      <c:pt idx="2">
                        <c:v>2975.5142298898922</c:v>
                      </c:pt>
                      <c:pt idx="3">
                        <c:v>2840.2471400418872</c:v>
                      </c:pt>
                      <c:pt idx="4">
                        <c:v>2662.3337692141877</c:v>
                      </c:pt>
                      <c:pt idx="5">
                        <c:v>2957.8212329481303</c:v>
                      </c:pt>
                      <c:pt idx="6">
                        <c:v>2236.6011316224626</c:v>
                      </c:pt>
                      <c:pt idx="7">
                        <c:v>2458.7153408341705</c:v>
                      </c:pt>
                      <c:pt idx="8">
                        <c:v>2272.6748033107665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799-46F9-AFF3-4DC0D86B6F2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gasovi'!$A$5</c15:sqref>
                        </c15:formulaRef>
                      </c:ext>
                    </c:extLst>
                    <c:strCache>
                      <c:ptCount val="1"/>
                      <c:pt idx="0">
                        <c:v>N2O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gasovi'!$B$5:$J$5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46.313962794731829</c:v>
                      </c:pt>
                      <c:pt idx="1">
                        <c:v>53.300036584418599</c:v>
                      </c:pt>
                      <c:pt idx="2">
                        <c:v>62.197215722106968</c:v>
                      </c:pt>
                      <c:pt idx="3">
                        <c:v>66.330835326106836</c:v>
                      </c:pt>
                      <c:pt idx="4">
                        <c:v>67.559252636838011</c:v>
                      </c:pt>
                      <c:pt idx="5">
                        <c:v>66.998329297620842</c:v>
                      </c:pt>
                      <c:pt idx="6">
                        <c:v>59.871461498616512</c:v>
                      </c:pt>
                      <c:pt idx="7">
                        <c:v>70.099378975162679</c:v>
                      </c:pt>
                      <c:pt idx="8">
                        <c:v>71.74747314945084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799-46F9-AFF3-4DC0D86B6F2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gasovi'!$A$6</c15:sqref>
                        </c15:formulaRef>
                      </c:ext>
                    </c:extLst>
                    <c:strCache>
                      <c:ptCount val="1"/>
                      <c:pt idx="0">
                        <c:v>N2O (t CO2-eq.)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gasovi'!$B$6:$J$6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13801.560912830086</c:v>
                      </c:pt>
                      <c:pt idx="1">
                        <c:v>15883.410902156742</c:v>
                      </c:pt>
                      <c:pt idx="2">
                        <c:v>18534.770285187875</c:v>
                      </c:pt>
                      <c:pt idx="3">
                        <c:v>19766.588927179837</c:v>
                      </c:pt>
                      <c:pt idx="4">
                        <c:v>20132.657285777728</c:v>
                      </c:pt>
                      <c:pt idx="5">
                        <c:v>19965.502130691009</c:v>
                      </c:pt>
                      <c:pt idx="6">
                        <c:v>17841.695526587722</c:v>
                      </c:pt>
                      <c:pt idx="7">
                        <c:v>20889.614934598478</c:v>
                      </c:pt>
                      <c:pt idx="8">
                        <c:v>21380.74699853635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799-46F9-AFF3-4DC0D86B6F2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gasovi'!$A$8</c15:sqref>
                        </c15:formulaRef>
                      </c:ext>
                    </c:extLst>
                    <c:strCache>
                      <c:ptCount val="1"/>
                      <c:pt idx="0">
                        <c:v>Total (kt CO2 eq.)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gasovi'!$B$8:$J$8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1653.7553890501433</c:v>
                      </c:pt>
                      <c:pt idx="1">
                        <c:v>1838.2289703873585</c:v>
                      </c:pt>
                      <c:pt idx="2">
                        <c:v>2095.9909897824782</c:v>
                      </c:pt>
                      <c:pt idx="3">
                        <c:v>2177.8522956573565</c:v>
                      </c:pt>
                      <c:pt idx="4">
                        <c:v>2176.6537948794157</c:v>
                      </c:pt>
                      <c:pt idx="5">
                        <c:v>2346.4464366547909</c:v>
                      </c:pt>
                      <c:pt idx="6">
                        <c:v>1990.113373868614</c:v>
                      </c:pt>
                      <c:pt idx="7">
                        <c:v>2286.8022220346456</c:v>
                      </c:pt>
                      <c:pt idx="8">
                        <c:v>2311.7330755039643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799-46F9-AFF3-4DC0D86B6F2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gasovi'!$A$9</c15:sqref>
                        </c15:formulaRef>
                      </c:ext>
                    </c:extLst>
                    <c:strCache>
                      <c:ptCount val="1"/>
                      <c:pt idx="0">
                        <c:v>CO2 (kt)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gasovi'!$B$9:$J$9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1637.0133730739608</c:v>
                      </c:pt>
                      <c:pt idx="1">
                        <c:v>1819.3917811240178</c:v>
                      </c:pt>
                      <c:pt idx="2">
                        <c:v>2074.4807052674005</c:v>
                      </c:pt>
                      <c:pt idx="3">
                        <c:v>2155.2454595901345</c:v>
                      </c:pt>
                      <c:pt idx="4">
                        <c:v>2153.8588038244234</c:v>
                      </c:pt>
                      <c:pt idx="5">
                        <c:v>2323.5231132911517</c:v>
                      </c:pt>
                      <c:pt idx="6">
                        <c:v>1970.0350772104036</c:v>
                      </c:pt>
                      <c:pt idx="7">
                        <c:v>2263.4538917592131</c:v>
                      </c:pt>
                      <c:pt idx="8">
                        <c:v>2288.0796537021174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799-46F9-AFF3-4DC0D86B6F2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gasovi'!$A$10</c15:sqref>
                        </c15:formulaRef>
                      </c:ext>
                    </c:extLst>
                    <c:strCache>
                      <c:ptCount val="1"/>
                      <c:pt idx="0">
                        <c:v>CH4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gasovi'!$B$10:$J$10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0.11761820253409488</c:v>
                      </c:pt>
                      <c:pt idx="1">
                        <c:v>0.1181511344473562</c:v>
                      </c:pt>
                      <c:pt idx="2">
                        <c:v>0.1190205691955957</c:v>
                      </c:pt>
                      <c:pt idx="3">
                        <c:v>0.11360988560167548</c:v>
                      </c:pt>
                      <c:pt idx="4">
                        <c:v>0.10649335076856752</c:v>
                      </c:pt>
                      <c:pt idx="5">
                        <c:v>0.11831284931792521</c:v>
                      </c:pt>
                      <c:pt idx="6">
                        <c:v>8.9464045264898498E-2</c:v>
                      </c:pt>
                      <c:pt idx="7">
                        <c:v>9.8348613633366819E-2</c:v>
                      </c:pt>
                      <c:pt idx="8">
                        <c:v>9.0906992132430656E-2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799-46F9-AFF3-4DC0D86B6F2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gasovi'!$A$11</c15:sqref>
                        </c15:formulaRef>
                      </c:ext>
                    </c:extLst>
                    <c:strCache>
                      <c:ptCount val="1"/>
                      <c:pt idx="0">
                        <c:v>CH4 (kt CO2-eq.)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gasovi'!$B$11:$J$11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2.9404550633523723</c:v>
                      </c:pt>
                      <c:pt idx="1">
                        <c:v>2.9537783611839048</c:v>
                      </c:pt>
                      <c:pt idx="2">
                        <c:v>2.9755142298898924</c:v>
                      </c:pt>
                      <c:pt idx="3">
                        <c:v>2.8402471400418872</c:v>
                      </c:pt>
                      <c:pt idx="4">
                        <c:v>2.6623337692141877</c:v>
                      </c:pt>
                      <c:pt idx="5">
                        <c:v>2.9578212329481302</c:v>
                      </c:pt>
                      <c:pt idx="6">
                        <c:v>2.2366011316224625</c:v>
                      </c:pt>
                      <c:pt idx="7">
                        <c:v>2.4587153408341704</c:v>
                      </c:pt>
                      <c:pt idx="8">
                        <c:v>2.2726748033107667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799-46F9-AFF3-4DC0D86B6F2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gasovi'!$A$12</c15:sqref>
                        </c15:formulaRef>
                      </c:ext>
                    </c:extLst>
                    <c:strCache>
                      <c:ptCount val="1"/>
                      <c:pt idx="0">
                        <c:v>N2O (t)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gasovi'!$B$12:$J$12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4.6313962794731829E-2</c:v>
                      </c:pt>
                      <c:pt idx="1">
                        <c:v>5.3300036584418599E-2</c:v>
                      </c:pt>
                      <c:pt idx="2">
                        <c:v>6.2197215722106965E-2</c:v>
                      </c:pt>
                      <c:pt idx="3">
                        <c:v>6.6330835326106841E-2</c:v>
                      </c:pt>
                      <c:pt idx="4">
                        <c:v>6.7559252636838013E-2</c:v>
                      </c:pt>
                      <c:pt idx="5">
                        <c:v>6.699832929762084E-2</c:v>
                      </c:pt>
                      <c:pt idx="6">
                        <c:v>5.987146149861651E-2</c:v>
                      </c:pt>
                      <c:pt idx="7">
                        <c:v>7.0099378975162677E-2</c:v>
                      </c:pt>
                      <c:pt idx="8">
                        <c:v>7.1747473149450847E-2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799-46F9-AFF3-4DC0D86B6F2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'Staklenicki gasovi'!$A$13</c15:sqref>
                        </c15:formulaRef>
                      </c:ext>
                    </c:extLst>
                    <c:strCache>
                      <c:ptCount val="1"/>
                      <c:pt idx="0">
                        <c:v>N2O (kt CO2-eq.)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'Staklenicki gasovi'!$B$13:$J$13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13.801560912830086</c:v>
                      </c:pt>
                      <c:pt idx="1">
                        <c:v>15.883410902156742</c:v>
                      </c:pt>
                      <c:pt idx="2">
                        <c:v>18.534770285187875</c:v>
                      </c:pt>
                      <c:pt idx="3">
                        <c:v>19.766588927179836</c:v>
                      </c:pt>
                      <c:pt idx="4">
                        <c:v>20.132657285777729</c:v>
                      </c:pt>
                      <c:pt idx="5">
                        <c:v>19.965502130691011</c:v>
                      </c:pt>
                      <c:pt idx="6">
                        <c:v>17.841695526587721</c:v>
                      </c:pt>
                      <c:pt idx="7">
                        <c:v>20.889614934598477</c:v>
                      </c:pt>
                      <c:pt idx="8">
                        <c:v>21.380746998536349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799-46F9-AFF3-4DC0D86B6F20}"/>
                  </c:ext>
                </c:extLst>
              </c15:ser>
            </c15:filteredBarSeries>
          </c:ext>
        </c:extLst>
      </c:barChart>
      <c:catAx>
        <c:axId val="34071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40721024"/>
        <c:crosses val="autoZero"/>
        <c:auto val="1"/>
        <c:lblAlgn val="ctr"/>
        <c:lblOffset val="100"/>
        <c:noMultiLvlLbl val="0"/>
      </c:catAx>
      <c:valAx>
        <c:axId val="34072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kt CO2 eq.</a:t>
                </a:r>
                <a:endParaRPr lang="mk-M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40719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53974</xdr:colOff>
      <xdr:row>1</xdr:row>
      <xdr:rowOff>85724</xdr:rowOff>
    </xdr:from>
    <xdr:to>
      <xdr:col>27</xdr:col>
      <xdr:colOff>228600</xdr:colOff>
      <xdr:row>18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9AFBCF-F68B-4968-B0B0-5B0DF0AE2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IzvestaiPlanskiDokumenti\Indikatori\NacionalniIndikatori\2024\12%20Transport\Indikatori%202024%20shared%20with%20MoEPP%2012.12.2024\2024-12-12-Tabeli%20narative%20report-1-EG.xlsx" TargetMode="External"/><Relationship Id="rId1" Type="http://schemas.openxmlformats.org/officeDocument/2006/relationships/externalLinkPath" Target="/IzvestaiPlanskiDokumenti/Indikatori/NacionalniIndikatori/2024/12%20Transport/Indikatori%202024%20shared%20with%20MoEPP%2012.12.2024/2024-12-12-Tabeli%20narative%20report-1-E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klenicki gasovi"/>
      <sheetName val="Indikator 3"/>
    </sheetNames>
    <sheetDataSet>
      <sheetData sheetId="0">
        <row r="1">
          <cell r="B1">
            <v>2014</v>
          </cell>
          <cell r="C1">
            <v>2015</v>
          </cell>
          <cell r="D1">
            <v>2016</v>
          </cell>
          <cell r="E1">
            <v>2017</v>
          </cell>
          <cell r="F1">
            <v>2018</v>
          </cell>
          <cell r="G1">
            <v>2019</v>
          </cell>
          <cell r="H1">
            <v>2020</v>
          </cell>
          <cell r="I1">
            <v>2021</v>
          </cell>
          <cell r="J1">
            <v>2022</v>
          </cell>
        </row>
        <row r="2">
          <cell r="A2" t="str">
            <v>CO2 (t CO2-eq.)</v>
          </cell>
          <cell r="B2">
            <v>1637013.3730739609</v>
          </cell>
          <cell r="C2">
            <v>1819391.7811240179</v>
          </cell>
          <cell r="D2">
            <v>2074480.7052674005</v>
          </cell>
          <cell r="E2">
            <v>2155245.4595901347</v>
          </cell>
          <cell r="F2">
            <v>2153858.8038244233</v>
          </cell>
          <cell r="G2">
            <v>2323523.1132911518</v>
          </cell>
          <cell r="H2">
            <v>1970035.0772104037</v>
          </cell>
          <cell r="I2">
            <v>2263453.8917592131</v>
          </cell>
          <cell r="J2">
            <v>2288079.6537021175</v>
          </cell>
        </row>
        <row r="3">
          <cell r="A3" t="str">
            <v>CH4 (t)</v>
          </cell>
          <cell r="B3">
            <v>117.61820253409489</v>
          </cell>
          <cell r="C3">
            <v>118.1511344473562</v>
          </cell>
          <cell r="D3">
            <v>119.0205691955957</v>
          </cell>
          <cell r="E3">
            <v>113.60988560167549</v>
          </cell>
          <cell r="F3">
            <v>106.49335076856751</v>
          </cell>
          <cell r="G3">
            <v>118.31284931792521</v>
          </cell>
          <cell r="H3">
            <v>89.464045264898502</v>
          </cell>
          <cell r="I3">
            <v>98.348613633366824</v>
          </cell>
          <cell r="J3">
            <v>90.906992132430659</v>
          </cell>
        </row>
        <row r="4">
          <cell r="A4" t="str">
            <v>CH4 (t CO2-eq.)</v>
          </cell>
          <cell r="B4">
            <v>2940.4550633523722</v>
          </cell>
          <cell r="C4">
            <v>2953.778361183905</v>
          </cell>
          <cell r="D4">
            <v>2975.5142298898922</v>
          </cell>
          <cell r="E4">
            <v>2840.2471400418872</v>
          </cell>
          <cell r="F4">
            <v>2662.3337692141877</v>
          </cell>
          <cell r="G4">
            <v>2957.8212329481303</v>
          </cell>
          <cell r="H4">
            <v>2236.6011316224626</v>
          </cell>
          <cell r="I4">
            <v>2458.7153408341705</v>
          </cell>
          <cell r="J4">
            <v>2272.6748033107665</v>
          </cell>
        </row>
        <row r="5">
          <cell r="A5" t="str">
            <v>N2O (t)</v>
          </cell>
          <cell r="B5">
            <v>46.313962794731829</v>
          </cell>
          <cell r="C5">
            <v>53.300036584418599</v>
          </cell>
          <cell r="D5">
            <v>62.197215722106968</v>
          </cell>
          <cell r="E5">
            <v>66.330835326106836</v>
          </cell>
          <cell r="F5">
            <v>67.559252636838011</v>
          </cell>
          <cell r="G5">
            <v>66.998329297620842</v>
          </cell>
          <cell r="H5">
            <v>59.871461498616512</v>
          </cell>
          <cell r="I5">
            <v>70.099378975162679</v>
          </cell>
          <cell r="J5">
            <v>71.74747314945084</v>
          </cell>
        </row>
        <row r="6">
          <cell r="A6" t="str">
            <v>N2O (t CO2-eq.)</v>
          </cell>
          <cell r="B6">
            <v>13801.560912830086</v>
          </cell>
          <cell r="C6">
            <v>15883.410902156742</v>
          </cell>
          <cell r="D6">
            <v>18534.770285187875</v>
          </cell>
          <cell r="E6">
            <v>19766.588927179837</v>
          </cell>
          <cell r="F6">
            <v>20132.657285777728</v>
          </cell>
          <cell r="G6">
            <v>19965.502130691009</v>
          </cell>
          <cell r="H6">
            <v>17841.695526587722</v>
          </cell>
          <cell r="I6">
            <v>20889.614934598478</v>
          </cell>
          <cell r="J6">
            <v>21380.74699853635</v>
          </cell>
        </row>
        <row r="7">
          <cell r="A7" t="str">
            <v>Total (t CO2-eq.)</v>
          </cell>
          <cell r="B7">
            <v>1653755.3890501433</v>
          </cell>
          <cell r="C7">
            <v>1838228.9703873585</v>
          </cell>
          <cell r="D7">
            <v>2095990.9897824784</v>
          </cell>
          <cell r="E7">
            <v>2177852.2956573567</v>
          </cell>
          <cell r="F7">
            <v>2176653.7948794155</v>
          </cell>
          <cell r="G7">
            <v>2346446.4366547908</v>
          </cell>
          <cell r="H7">
            <v>1990113.373868614</v>
          </cell>
          <cell r="I7">
            <v>2286802.2220346457</v>
          </cell>
          <cell r="J7">
            <v>2311733.0755039644</v>
          </cell>
        </row>
        <row r="8">
          <cell r="A8" t="str">
            <v>Total (kt CO2 eq.)</v>
          </cell>
          <cell r="B8">
            <v>1653.7553890501433</v>
          </cell>
          <cell r="C8">
            <v>1838.2289703873585</v>
          </cell>
          <cell r="D8">
            <v>2095.9909897824782</v>
          </cell>
          <cell r="E8">
            <v>2177.8522956573565</v>
          </cell>
          <cell r="F8">
            <v>2176.6537948794157</v>
          </cell>
          <cell r="G8">
            <v>2346.4464366547909</v>
          </cell>
          <cell r="H8">
            <v>1990.113373868614</v>
          </cell>
          <cell r="I8">
            <v>2286.8022220346456</v>
          </cell>
          <cell r="J8">
            <v>2311.7330755039643</v>
          </cell>
        </row>
        <row r="9">
          <cell r="A9" t="str">
            <v>CO2 (kt)</v>
          </cell>
          <cell r="B9">
            <v>1637.0133730739608</v>
          </cell>
          <cell r="C9">
            <v>1819.3917811240178</v>
          </cell>
          <cell r="D9">
            <v>2074.4807052674005</v>
          </cell>
          <cell r="E9">
            <v>2155.2454595901345</v>
          </cell>
          <cell r="F9">
            <v>2153.8588038244234</v>
          </cell>
          <cell r="G9">
            <v>2323.5231132911517</v>
          </cell>
          <cell r="H9">
            <v>1970.0350772104036</v>
          </cell>
          <cell r="I9">
            <v>2263.4538917592131</v>
          </cell>
          <cell r="J9">
            <v>2288.0796537021174</v>
          </cell>
        </row>
        <row r="10">
          <cell r="A10" t="str">
            <v>CH4 (t)</v>
          </cell>
          <cell r="B10">
            <v>0.11761820253409488</v>
          </cell>
          <cell r="C10">
            <v>0.1181511344473562</v>
          </cell>
          <cell r="D10">
            <v>0.1190205691955957</v>
          </cell>
          <cell r="E10">
            <v>0.11360988560167548</v>
          </cell>
          <cell r="F10">
            <v>0.10649335076856752</v>
          </cell>
          <cell r="G10">
            <v>0.11831284931792521</v>
          </cell>
          <cell r="H10">
            <v>8.9464045264898498E-2</v>
          </cell>
          <cell r="I10">
            <v>9.8348613633366819E-2</v>
          </cell>
          <cell r="J10">
            <v>9.0906992132430656E-2</v>
          </cell>
        </row>
        <row r="11">
          <cell r="A11" t="str">
            <v>CH4 (kt CO2-eq.)</v>
          </cell>
          <cell r="B11">
            <v>2.9404550633523723</v>
          </cell>
          <cell r="C11">
            <v>2.9537783611839048</v>
          </cell>
          <cell r="D11">
            <v>2.9755142298898924</v>
          </cell>
          <cell r="E11">
            <v>2.8402471400418872</v>
          </cell>
          <cell r="F11">
            <v>2.6623337692141877</v>
          </cell>
          <cell r="G11">
            <v>2.9578212329481302</v>
          </cell>
          <cell r="H11">
            <v>2.2366011316224625</v>
          </cell>
          <cell r="I11">
            <v>2.4587153408341704</v>
          </cell>
          <cell r="J11">
            <v>2.2726748033107667</v>
          </cell>
        </row>
        <row r="12">
          <cell r="A12" t="str">
            <v>N2O (t)</v>
          </cell>
          <cell r="B12">
            <v>4.6313962794731829E-2</v>
          </cell>
          <cell r="C12">
            <v>5.3300036584418599E-2</v>
          </cell>
          <cell r="D12">
            <v>6.2197215722106965E-2</v>
          </cell>
          <cell r="E12">
            <v>6.6330835326106841E-2</v>
          </cell>
          <cell r="F12">
            <v>6.7559252636838013E-2</v>
          </cell>
          <cell r="G12">
            <v>6.699832929762084E-2</v>
          </cell>
          <cell r="H12">
            <v>5.987146149861651E-2</v>
          </cell>
          <cell r="I12">
            <v>7.0099378975162677E-2</v>
          </cell>
          <cell r="J12">
            <v>7.1747473149450847E-2</v>
          </cell>
        </row>
        <row r="13">
          <cell r="A13" t="str">
            <v>N2O (kt CO2-eq.)</v>
          </cell>
          <cell r="B13">
            <v>13.801560912830086</v>
          </cell>
          <cell r="C13">
            <v>15.883410902156742</v>
          </cell>
          <cell r="D13">
            <v>18.534770285187875</v>
          </cell>
          <cell r="E13">
            <v>19.766588927179836</v>
          </cell>
          <cell r="F13">
            <v>20.132657285777729</v>
          </cell>
          <cell r="G13">
            <v>19.965502130691011</v>
          </cell>
          <cell r="H13">
            <v>17.841695526587721</v>
          </cell>
          <cell r="I13">
            <v>20.889614934598477</v>
          </cell>
          <cell r="J13">
            <v>21.380746998536349</v>
          </cell>
        </row>
        <row r="14">
          <cell r="A14" t="str">
            <v>NMVOC (t)</v>
          </cell>
          <cell r="B14">
            <v>1599.7580126074379</v>
          </cell>
          <cell r="C14">
            <v>1539.8277764354891</v>
          </cell>
          <cell r="D14">
            <v>1539.3495412246543</v>
          </cell>
          <cell r="E14">
            <v>1446.5208615949853</v>
          </cell>
          <cell r="F14">
            <v>1298.4236139788561</v>
          </cell>
          <cell r="G14">
            <v>1320.253544231801</v>
          </cell>
          <cell r="H14">
            <v>879.62835742755556</v>
          </cell>
          <cell r="I14">
            <v>889.60863964099588</v>
          </cell>
          <cell r="J14">
            <v>885.4323282923109</v>
          </cell>
        </row>
        <row r="15">
          <cell r="A15" t="str">
            <v>Nox (t)</v>
          </cell>
          <cell r="B15">
            <v>7713.9186620855053</v>
          </cell>
          <cell r="C15">
            <v>8193.9717051168827</v>
          </cell>
          <cell r="D15">
            <v>9019.2847803794702</v>
          </cell>
          <cell r="E15">
            <v>8945.4362930750722</v>
          </cell>
          <cell r="F15">
            <v>8477.6680873455098</v>
          </cell>
          <cell r="G15">
            <v>9677.7945368317251</v>
          </cell>
          <cell r="H15">
            <v>7938.7602197016668</v>
          </cell>
          <cell r="I15">
            <v>8925.1045787789917</v>
          </cell>
          <cell r="J15">
            <v>8452.4645142915124</v>
          </cell>
        </row>
        <row r="16">
          <cell r="A16" t="str">
            <v>SO2 (t)</v>
          </cell>
          <cell r="B16">
            <v>13.768831982291537</v>
          </cell>
          <cell r="C16">
            <v>15.378787608475651</v>
          </cell>
          <cell r="D16">
            <v>17.367164426278013</v>
          </cell>
          <cell r="E16">
            <v>17.791676885265144</v>
          </cell>
          <cell r="F16">
            <v>17.801735933517506</v>
          </cell>
          <cell r="G16">
            <v>19.23731874510089</v>
          </cell>
          <cell r="H16">
            <v>16.009781052270665</v>
          </cell>
          <cell r="I16">
            <v>17.750469328469862</v>
          </cell>
          <cell r="J16">
            <v>17.836321996900786</v>
          </cell>
        </row>
        <row r="17">
          <cell r="A17" t="str">
            <v>PM10 (t)</v>
          </cell>
          <cell r="B17">
            <v>523.77135603895567</v>
          </cell>
          <cell r="C17">
            <v>552.89049700456667</v>
          </cell>
          <cell r="D17">
            <v>608.89713410201784</v>
          </cell>
          <cell r="E17">
            <v>617.19019090467395</v>
          </cell>
          <cell r="F17">
            <v>593.44753933400784</v>
          </cell>
          <cell r="G17">
            <v>545.63878948394108</v>
          </cell>
          <cell r="H17">
            <v>478.60476754822889</v>
          </cell>
          <cell r="I17">
            <v>538.7046454601691</v>
          </cell>
          <cell r="J17">
            <v>524.14246886667024</v>
          </cell>
        </row>
        <row r="18">
          <cell r="A18" t="str">
            <v>PM2.5 (t)</v>
          </cell>
          <cell r="B18">
            <v>428.03703365515577</v>
          </cell>
          <cell r="C18">
            <v>446.44107802461446</v>
          </cell>
          <cell r="D18">
            <v>487.45769238642021</v>
          </cell>
          <cell r="E18">
            <v>490.26653129169364</v>
          </cell>
          <cell r="F18">
            <v>466.54670372153356</v>
          </cell>
          <cell r="G18">
            <v>403.15525562891685</v>
          </cell>
          <cell r="H18">
            <v>351.73473390587975</v>
          </cell>
          <cell r="I18">
            <v>392.19591970904975</v>
          </cell>
          <cell r="J18">
            <v>376.95774897441657</v>
          </cell>
        </row>
        <row r="19">
          <cell r="A19" t="str">
            <v>Cd (kg)</v>
          </cell>
          <cell r="B19">
            <v>5.2041659012692243</v>
          </cell>
          <cell r="C19">
            <v>5.7981308692175508</v>
          </cell>
          <cell r="D19">
            <v>6.6629322914369933</v>
          </cell>
          <cell r="E19">
            <v>6.969741043225687</v>
          </cell>
          <cell r="F19">
            <v>7.0222783347134508</v>
          </cell>
          <cell r="G19">
            <v>5.8935592592827692</v>
          </cell>
          <cell r="H19">
            <v>5.4775284156624844</v>
          </cell>
          <cell r="I19">
            <v>6.265890732829841</v>
          </cell>
          <cell r="J19">
            <v>6.3840773068609105</v>
          </cell>
        </row>
        <row r="20">
          <cell r="A20" t="str">
            <v>Hg (kg)</v>
          </cell>
          <cell r="B20">
            <v>2.8593752789406004</v>
          </cell>
          <cell r="C20">
            <v>3.1422591580917771</v>
          </cell>
          <cell r="D20">
            <v>3.5455506436697779</v>
          </cell>
          <cell r="E20">
            <v>3.6825705744743185</v>
          </cell>
          <cell r="F20">
            <v>3.6699474473068485</v>
          </cell>
          <cell r="G20">
            <v>3.9399386057178751</v>
          </cell>
          <cell r="H20">
            <v>3.3075286839400144</v>
          </cell>
          <cell r="I20">
            <v>3.8238910857710606</v>
          </cell>
          <cell r="J20">
            <v>3.9115698933293284</v>
          </cell>
        </row>
        <row r="21">
          <cell r="A21" t="str">
            <v>Pb (kg)</v>
          </cell>
          <cell r="B21">
            <v>193.40401297859447</v>
          </cell>
          <cell r="C21">
            <v>214.87755184005616</v>
          </cell>
          <cell r="D21">
            <v>245.08624557416184</v>
          </cell>
          <cell r="E21">
            <v>256.14854870114772</v>
          </cell>
          <cell r="F21">
            <v>256.18054658791334</v>
          </cell>
          <cell r="G21">
            <v>283.5454677959039</v>
          </cell>
          <cell r="H21">
            <v>253.61475267119107</v>
          </cell>
          <cell r="I21">
            <v>292.77737378705808</v>
          </cell>
          <cell r="J21">
            <v>294.21436523969442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01CF7-5192-47D3-BA65-5EF6A859ECD4}">
  <dimension ref="A1:J22"/>
  <sheetViews>
    <sheetView tabSelected="1" workbookViewId="0">
      <selection activeCell="Q31" sqref="Q31"/>
    </sheetView>
  </sheetViews>
  <sheetFormatPr defaultRowHeight="15" x14ac:dyDescent="0.25"/>
  <cols>
    <col min="1" max="1" width="14.85546875" customWidth="1"/>
    <col min="2" max="10" width="9.42578125" customWidth="1"/>
  </cols>
  <sheetData>
    <row r="1" spans="1:10" s="3" customFormat="1" ht="44.1" customHeight="1" x14ac:dyDescent="0.25">
      <c r="A1" s="1" t="s">
        <v>0</v>
      </c>
      <c r="B1" s="2">
        <v>2014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2">
        <v>2020</v>
      </c>
      <c r="I1" s="2">
        <v>2021</v>
      </c>
      <c r="J1" s="2">
        <v>2022</v>
      </c>
    </row>
    <row r="2" spans="1:10" ht="24" customHeight="1" x14ac:dyDescent="0.25">
      <c r="A2" s="1" t="s">
        <v>1</v>
      </c>
      <c r="B2" s="4">
        <v>1637013.3730739609</v>
      </c>
      <c r="C2" s="4">
        <v>1819391.7811240179</v>
      </c>
      <c r="D2" s="4">
        <v>2074480.7052674005</v>
      </c>
      <c r="E2" s="4">
        <v>2155245.4595901347</v>
      </c>
      <c r="F2" s="4">
        <v>2153858.8038244233</v>
      </c>
      <c r="G2" s="4">
        <v>2323523.1132911518</v>
      </c>
      <c r="H2" s="4">
        <v>1970035.0772104037</v>
      </c>
      <c r="I2" s="4">
        <v>2263453.8917592131</v>
      </c>
      <c r="J2" s="4">
        <v>2288079.6537021175</v>
      </c>
    </row>
    <row r="3" spans="1:10" x14ac:dyDescent="0.25">
      <c r="A3" s="1" t="s">
        <v>2</v>
      </c>
      <c r="B3" s="4">
        <v>117.61820253409489</v>
      </c>
      <c r="C3" s="4">
        <v>118.1511344473562</v>
      </c>
      <c r="D3" s="4">
        <v>119.0205691955957</v>
      </c>
      <c r="E3" s="4">
        <v>113.60988560167549</v>
      </c>
      <c r="F3" s="4">
        <v>106.49335076856751</v>
      </c>
      <c r="G3" s="4">
        <v>118.31284931792521</v>
      </c>
      <c r="H3" s="4">
        <v>89.464045264898502</v>
      </c>
      <c r="I3" s="4">
        <v>98.348613633366824</v>
      </c>
      <c r="J3" s="4">
        <v>90.906992132430659</v>
      </c>
    </row>
    <row r="4" spans="1:10" ht="30" x14ac:dyDescent="0.25">
      <c r="A4" s="1" t="s">
        <v>3</v>
      </c>
      <c r="B4" s="4">
        <f>B3*25</f>
        <v>2940.4550633523722</v>
      </c>
      <c r="C4" s="4">
        <f t="shared" ref="C4:J4" si="0">C3*25</f>
        <v>2953.778361183905</v>
      </c>
      <c r="D4" s="4">
        <f t="shared" si="0"/>
        <v>2975.5142298898922</v>
      </c>
      <c r="E4" s="4">
        <f t="shared" si="0"/>
        <v>2840.2471400418872</v>
      </c>
      <c r="F4" s="4">
        <f t="shared" si="0"/>
        <v>2662.3337692141877</v>
      </c>
      <c r="G4" s="4">
        <f t="shared" si="0"/>
        <v>2957.8212329481303</v>
      </c>
      <c r="H4" s="4">
        <f t="shared" si="0"/>
        <v>2236.6011316224626</v>
      </c>
      <c r="I4" s="4">
        <f t="shared" si="0"/>
        <v>2458.7153408341705</v>
      </c>
      <c r="J4" s="4">
        <f t="shared" si="0"/>
        <v>2272.6748033107665</v>
      </c>
    </row>
    <row r="5" spans="1:10" x14ac:dyDescent="0.25">
      <c r="A5" s="1" t="s">
        <v>4</v>
      </c>
      <c r="B5" s="4">
        <v>46.313962794731829</v>
      </c>
      <c r="C5" s="4">
        <v>53.300036584418599</v>
      </c>
      <c r="D5" s="4">
        <v>62.197215722106968</v>
      </c>
      <c r="E5" s="4">
        <v>66.330835326106836</v>
      </c>
      <c r="F5" s="4">
        <v>67.559252636838011</v>
      </c>
      <c r="G5" s="4">
        <v>66.998329297620842</v>
      </c>
      <c r="H5" s="4">
        <v>59.871461498616512</v>
      </c>
      <c r="I5" s="4">
        <v>70.099378975162679</v>
      </c>
      <c r="J5" s="4">
        <v>71.74747314945084</v>
      </c>
    </row>
    <row r="6" spans="1:10" ht="30" x14ac:dyDescent="0.25">
      <c r="A6" s="1" t="s">
        <v>5</v>
      </c>
      <c r="B6" s="4">
        <f>B5*298</f>
        <v>13801.560912830086</v>
      </c>
      <c r="C6" s="4">
        <f t="shared" ref="C6:J6" si="1">C5*298</f>
        <v>15883.410902156742</v>
      </c>
      <c r="D6" s="4">
        <f t="shared" si="1"/>
        <v>18534.770285187875</v>
      </c>
      <c r="E6" s="4">
        <f t="shared" si="1"/>
        <v>19766.588927179837</v>
      </c>
      <c r="F6" s="4">
        <f t="shared" si="1"/>
        <v>20132.657285777728</v>
      </c>
      <c r="G6" s="4">
        <f t="shared" si="1"/>
        <v>19965.502130691009</v>
      </c>
      <c r="H6" s="4">
        <f t="shared" si="1"/>
        <v>17841.695526587722</v>
      </c>
      <c r="I6" s="4">
        <f t="shared" si="1"/>
        <v>20889.614934598478</v>
      </c>
      <c r="J6" s="4">
        <f t="shared" si="1"/>
        <v>21380.74699853635</v>
      </c>
    </row>
    <row r="7" spans="1:10" x14ac:dyDescent="0.25">
      <c r="A7" s="4" t="s">
        <v>6</v>
      </c>
      <c r="B7" s="4">
        <f>B2+B4+B6</f>
        <v>1653755.3890501433</v>
      </c>
      <c r="C7" s="4">
        <f t="shared" ref="C7:J7" si="2">C2+C4+C6</f>
        <v>1838228.9703873585</v>
      </c>
      <c r="D7" s="4">
        <f t="shared" si="2"/>
        <v>2095990.9897824784</v>
      </c>
      <c r="E7" s="4">
        <f t="shared" si="2"/>
        <v>2177852.2956573567</v>
      </c>
      <c r="F7" s="4">
        <f t="shared" si="2"/>
        <v>2176653.7948794155</v>
      </c>
      <c r="G7" s="4">
        <f t="shared" si="2"/>
        <v>2346446.4366547908</v>
      </c>
      <c r="H7" s="4">
        <f t="shared" si="2"/>
        <v>1990113.373868614</v>
      </c>
      <c r="I7" s="4">
        <f t="shared" si="2"/>
        <v>2286802.2220346457</v>
      </c>
      <c r="J7" s="4">
        <f t="shared" si="2"/>
        <v>2311733.0755039644</v>
      </c>
    </row>
    <row r="8" spans="1:10" x14ac:dyDescent="0.25">
      <c r="A8" s="4" t="s">
        <v>7</v>
      </c>
      <c r="B8" s="4">
        <f>B7/1000</f>
        <v>1653.7553890501433</v>
      </c>
      <c r="C8" s="4">
        <f t="shared" ref="C8:J8" si="3">C7/1000</f>
        <v>1838.2289703873585</v>
      </c>
      <c r="D8" s="4">
        <f t="shared" si="3"/>
        <v>2095.9909897824782</v>
      </c>
      <c r="E8" s="4">
        <f t="shared" si="3"/>
        <v>2177.8522956573565</v>
      </c>
      <c r="F8" s="4">
        <f t="shared" si="3"/>
        <v>2176.6537948794157</v>
      </c>
      <c r="G8" s="4">
        <f t="shared" si="3"/>
        <v>2346.4464366547909</v>
      </c>
      <c r="H8" s="4">
        <f t="shared" si="3"/>
        <v>1990.113373868614</v>
      </c>
      <c r="I8" s="4">
        <f t="shared" si="3"/>
        <v>2286.8022220346456</v>
      </c>
      <c r="J8" s="4">
        <f t="shared" si="3"/>
        <v>2311.7330755039643</v>
      </c>
    </row>
    <row r="9" spans="1:10" ht="24" customHeight="1" x14ac:dyDescent="0.25">
      <c r="A9" s="1" t="s">
        <v>8</v>
      </c>
      <c r="B9" s="5">
        <f>B2/1000</f>
        <v>1637.0133730739608</v>
      </c>
      <c r="C9" s="5">
        <f t="shared" ref="C9:J9" si="4">C2/1000</f>
        <v>1819.3917811240178</v>
      </c>
      <c r="D9" s="5">
        <f t="shared" si="4"/>
        <v>2074.4807052674005</v>
      </c>
      <c r="E9" s="5">
        <f t="shared" si="4"/>
        <v>2155.2454595901345</v>
      </c>
      <c r="F9" s="5">
        <f t="shared" si="4"/>
        <v>2153.8588038244234</v>
      </c>
      <c r="G9" s="5">
        <f t="shared" si="4"/>
        <v>2323.5231132911517</v>
      </c>
      <c r="H9" s="5">
        <f t="shared" si="4"/>
        <v>1970.0350772104036</v>
      </c>
      <c r="I9" s="5">
        <f t="shared" si="4"/>
        <v>2263.4538917592131</v>
      </c>
      <c r="J9" s="5">
        <f t="shared" si="4"/>
        <v>2288.0796537021174</v>
      </c>
    </row>
    <row r="10" spans="1:10" x14ac:dyDescent="0.25">
      <c r="A10" s="1" t="s">
        <v>2</v>
      </c>
      <c r="B10" s="5">
        <f t="shared" ref="B10:J13" si="5">B3/1000</f>
        <v>0.11761820253409488</v>
      </c>
      <c r="C10" s="5">
        <f t="shared" si="5"/>
        <v>0.1181511344473562</v>
      </c>
      <c r="D10" s="5">
        <f t="shared" si="5"/>
        <v>0.1190205691955957</v>
      </c>
      <c r="E10" s="5">
        <f t="shared" si="5"/>
        <v>0.11360988560167548</v>
      </c>
      <c r="F10" s="5">
        <f t="shared" si="5"/>
        <v>0.10649335076856752</v>
      </c>
      <c r="G10" s="5">
        <f t="shared" si="5"/>
        <v>0.11831284931792521</v>
      </c>
      <c r="H10" s="5">
        <f t="shared" si="5"/>
        <v>8.9464045264898498E-2</v>
      </c>
      <c r="I10" s="5">
        <f t="shared" si="5"/>
        <v>9.8348613633366819E-2</v>
      </c>
      <c r="J10" s="5">
        <f t="shared" si="5"/>
        <v>9.0906992132430656E-2</v>
      </c>
    </row>
    <row r="11" spans="1:10" ht="30" x14ac:dyDescent="0.25">
      <c r="A11" s="1" t="s">
        <v>9</v>
      </c>
      <c r="B11" s="5">
        <f t="shared" si="5"/>
        <v>2.9404550633523723</v>
      </c>
      <c r="C11" s="5">
        <f t="shared" si="5"/>
        <v>2.9537783611839048</v>
      </c>
      <c r="D11" s="5">
        <f t="shared" si="5"/>
        <v>2.9755142298898924</v>
      </c>
      <c r="E11" s="5">
        <f t="shared" si="5"/>
        <v>2.8402471400418872</v>
      </c>
      <c r="F11" s="5">
        <f t="shared" si="5"/>
        <v>2.6623337692141877</v>
      </c>
      <c r="G11" s="5">
        <f t="shared" si="5"/>
        <v>2.9578212329481302</v>
      </c>
      <c r="H11" s="5">
        <f t="shared" si="5"/>
        <v>2.2366011316224625</v>
      </c>
      <c r="I11" s="5">
        <f t="shared" si="5"/>
        <v>2.4587153408341704</v>
      </c>
      <c r="J11" s="5">
        <f t="shared" si="5"/>
        <v>2.2726748033107667</v>
      </c>
    </row>
    <row r="12" spans="1:10" x14ac:dyDescent="0.25">
      <c r="A12" s="1" t="s">
        <v>4</v>
      </c>
      <c r="B12" s="5">
        <f t="shared" si="5"/>
        <v>4.6313962794731829E-2</v>
      </c>
      <c r="C12" s="5">
        <f t="shared" si="5"/>
        <v>5.3300036584418599E-2</v>
      </c>
      <c r="D12" s="5">
        <f t="shared" si="5"/>
        <v>6.2197215722106965E-2</v>
      </c>
      <c r="E12" s="5">
        <f t="shared" si="5"/>
        <v>6.6330835326106841E-2</v>
      </c>
      <c r="F12" s="5">
        <f t="shared" si="5"/>
        <v>6.7559252636838013E-2</v>
      </c>
      <c r="G12" s="5">
        <f t="shared" si="5"/>
        <v>6.699832929762084E-2</v>
      </c>
      <c r="H12" s="5">
        <f t="shared" si="5"/>
        <v>5.987146149861651E-2</v>
      </c>
      <c r="I12" s="5">
        <f t="shared" si="5"/>
        <v>7.0099378975162677E-2</v>
      </c>
      <c r="J12" s="5">
        <f t="shared" si="5"/>
        <v>7.1747473149450847E-2</v>
      </c>
    </row>
    <row r="13" spans="1:10" ht="30" x14ac:dyDescent="0.25">
      <c r="A13" s="1" t="s">
        <v>10</v>
      </c>
      <c r="B13" s="5">
        <f t="shared" si="5"/>
        <v>13.801560912830086</v>
      </c>
      <c r="C13" s="5">
        <f t="shared" si="5"/>
        <v>15.883410902156742</v>
      </c>
      <c r="D13" s="5">
        <f t="shared" si="5"/>
        <v>18.534770285187875</v>
      </c>
      <c r="E13" s="5">
        <f t="shared" si="5"/>
        <v>19.766588927179836</v>
      </c>
      <c r="F13" s="5">
        <f t="shared" si="5"/>
        <v>20.132657285777729</v>
      </c>
      <c r="G13" s="5">
        <f t="shared" si="5"/>
        <v>19.965502130691011</v>
      </c>
      <c r="H13" s="5">
        <f t="shared" si="5"/>
        <v>17.841695526587721</v>
      </c>
      <c r="I13" s="5">
        <f t="shared" si="5"/>
        <v>20.889614934598477</v>
      </c>
      <c r="J13" s="5">
        <f t="shared" si="5"/>
        <v>21.380746998536349</v>
      </c>
    </row>
    <row r="14" spans="1:10" x14ac:dyDescent="0.25">
      <c r="A14" s="1" t="s">
        <v>11</v>
      </c>
      <c r="B14" s="5">
        <v>1599.7580126074379</v>
      </c>
      <c r="C14" s="5">
        <v>1539.8277764354891</v>
      </c>
      <c r="D14" s="5">
        <v>1539.3495412246543</v>
      </c>
      <c r="E14" s="5">
        <v>1446.5208615949853</v>
      </c>
      <c r="F14" s="5">
        <v>1298.4236139788561</v>
      </c>
      <c r="G14" s="5">
        <v>1320.253544231801</v>
      </c>
      <c r="H14" s="5">
        <v>879.62835742755556</v>
      </c>
      <c r="I14" s="5">
        <v>889.60863964099588</v>
      </c>
      <c r="J14" s="5">
        <v>885.4323282923109</v>
      </c>
    </row>
    <row r="15" spans="1:10" x14ac:dyDescent="0.25">
      <c r="A15" s="1" t="s">
        <v>12</v>
      </c>
      <c r="B15" s="5">
        <v>7713.9186620855053</v>
      </c>
      <c r="C15" s="5">
        <v>8193.9717051168827</v>
      </c>
      <c r="D15" s="5">
        <v>9019.2847803794702</v>
      </c>
      <c r="E15" s="5">
        <v>8945.4362930750722</v>
      </c>
      <c r="F15" s="5">
        <v>8477.6680873455098</v>
      </c>
      <c r="G15" s="5">
        <v>9677.7945368317251</v>
      </c>
      <c r="H15" s="5">
        <v>7938.7602197016668</v>
      </c>
      <c r="I15" s="5">
        <v>8925.1045787789917</v>
      </c>
      <c r="J15" s="5">
        <v>8452.4645142915124</v>
      </c>
    </row>
    <row r="16" spans="1:10" x14ac:dyDescent="0.25">
      <c r="A16" s="1" t="s">
        <v>13</v>
      </c>
      <c r="B16" s="5">
        <v>13.768831982291537</v>
      </c>
      <c r="C16" s="5">
        <v>15.378787608475651</v>
      </c>
      <c r="D16" s="5">
        <v>17.367164426278013</v>
      </c>
      <c r="E16" s="5">
        <v>17.791676885265144</v>
      </c>
      <c r="F16" s="5">
        <v>17.801735933517506</v>
      </c>
      <c r="G16" s="5">
        <v>19.23731874510089</v>
      </c>
      <c r="H16" s="5">
        <v>16.009781052270665</v>
      </c>
      <c r="I16" s="5">
        <v>17.750469328469862</v>
      </c>
      <c r="J16" s="5">
        <v>17.836321996900786</v>
      </c>
    </row>
    <row r="17" spans="1:10" x14ac:dyDescent="0.25">
      <c r="A17" s="1" t="s">
        <v>14</v>
      </c>
      <c r="B17" s="5">
        <v>523.77135603895567</v>
      </c>
      <c r="C17" s="5">
        <v>552.89049700456667</v>
      </c>
      <c r="D17" s="5">
        <v>608.89713410201784</v>
      </c>
      <c r="E17" s="5">
        <v>617.19019090467395</v>
      </c>
      <c r="F17" s="5">
        <v>593.44753933400784</v>
      </c>
      <c r="G17" s="5">
        <v>545.63878948394108</v>
      </c>
      <c r="H17" s="5">
        <v>478.60476754822889</v>
      </c>
      <c r="I17" s="5">
        <v>538.7046454601691</v>
      </c>
      <c r="J17" s="5">
        <v>524.14246886667024</v>
      </c>
    </row>
    <row r="18" spans="1:10" x14ac:dyDescent="0.25">
      <c r="A18" s="1" t="s">
        <v>15</v>
      </c>
      <c r="B18" s="5">
        <v>428.03703365515577</v>
      </c>
      <c r="C18" s="5">
        <v>446.44107802461446</v>
      </c>
      <c r="D18" s="5">
        <v>487.45769238642021</v>
      </c>
      <c r="E18" s="5">
        <v>490.26653129169364</v>
      </c>
      <c r="F18" s="5">
        <v>466.54670372153356</v>
      </c>
      <c r="G18" s="5">
        <v>403.15525562891685</v>
      </c>
      <c r="H18" s="5">
        <v>351.73473390587975</v>
      </c>
      <c r="I18" s="5">
        <v>392.19591970904975</v>
      </c>
      <c r="J18" s="5">
        <v>376.95774897441657</v>
      </c>
    </row>
    <row r="19" spans="1:10" x14ac:dyDescent="0.25">
      <c r="A19" s="1" t="s">
        <v>16</v>
      </c>
      <c r="B19" s="5">
        <v>5.2041659012692243</v>
      </c>
      <c r="C19" s="5">
        <v>5.7981308692175508</v>
      </c>
      <c r="D19" s="5">
        <v>6.6629322914369933</v>
      </c>
      <c r="E19" s="5">
        <v>6.969741043225687</v>
      </c>
      <c r="F19" s="5">
        <v>7.0222783347134508</v>
      </c>
      <c r="G19" s="5">
        <v>5.8935592592827692</v>
      </c>
      <c r="H19" s="5">
        <v>5.4775284156624844</v>
      </c>
      <c r="I19" s="5">
        <v>6.265890732829841</v>
      </c>
      <c r="J19" s="5">
        <v>6.3840773068609105</v>
      </c>
    </row>
    <row r="20" spans="1:10" x14ac:dyDescent="0.25">
      <c r="A20" s="1" t="s">
        <v>17</v>
      </c>
      <c r="B20" s="5">
        <v>2.8593752789406004</v>
      </c>
      <c r="C20" s="5">
        <v>3.1422591580917771</v>
      </c>
      <c r="D20" s="5">
        <v>3.5455506436697779</v>
      </c>
      <c r="E20" s="5">
        <v>3.6825705744743185</v>
      </c>
      <c r="F20" s="5">
        <v>3.6699474473068485</v>
      </c>
      <c r="G20" s="5">
        <v>3.9399386057178751</v>
      </c>
      <c r="H20" s="5">
        <v>3.3075286839400144</v>
      </c>
      <c r="I20" s="5">
        <v>3.8238910857710606</v>
      </c>
      <c r="J20" s="5">
        <v>3.9115698933293284</v>
      </c>
    </row>
    <row r="21" spans="1:10" x14ac:dyDescent="0.25">
      <c r="A21" s="1" t="s">
        <v>18</v>
      </c>
      <c r="B21" s="5">
        <v>193.40401297859447</v>
      </c>
      <c r="C21" s="5">
        <v>214.87755184005616</v>
      </c>
      <c r="D21" s="5">
        <v>245.08624557416184</v>
      </c>
      <c r="E21" s="5">
        <v>256.14854870114772</v>
      </c>
      <c r="F21" s="5">
        <v>256.18054658791334</v>
      </c>
      <c r="G21" s="5">
        <v>283.5454677959039</v>
      </c>
      <c r="H21" s="5">
        <v>253.61475267119107</v>
      </c>
      <c r="I21" s="5">
        <v>292.77737378705808</v>
      </c>
      <c r="J21" s="5">
        <v>294.21436523969442</v>
      </c>
    </row>
    <row r="22" spans="1:10" x14ac:dyDescent="0.25">
      <c r="A22" s="6" t="s">
        <v>19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Staklenicki gasovi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Toceva</dc:creator>
  <cp:lastModifiedBy>Martina Toceva</cp:lastModifiedBy>
  <dcterms:created xsi:type="dcterms:W3CDTF">2025-01-03T09:07:09Z</dcterms:created>
  <dcterms:modified xsi:type="dcterms:W3CDTF">2025-01-03T09:09:03Z</dcterms:modified>
</cp:coreProperties>
</file>