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Y:\IzvestaiPlanskiDokumenti\Indikatori\NacionalniIndikatori\2024\12 Transport\CSI 055\"/>
    </mc:Choice>
  </mc:AlternateContent>
  <xr:revisionPtr revIDLastSave="0" documentId="13_ncr:1_{E8C1A7CE-24CA-4620-B006-67790F88F086}" xr6:coauthVersionLast="47" xr6:coauthVersionMax="47" xr10:uidLastSave="{00000000-0000-0000-0000-000000000000}"/>
  <bookViews>
    <workbookView xWindow="-120" yWindow="-120" windowWidth="38640" windowHeight="21120" activeTab="1" xr2:uid="{00000000-000D-0000-FFFF-FFFF00000000}"/>
  </bookViews>
  <sheets>
    <sheet name="INFO"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1" i="1" l="1"/>
  <c r="AC45" i="1"/>
  <c r="AC43" i="1"/>
  <c r="AC32" i="1"/>
  <c r="AC36" i="1"/>
  <c r="AC35" i="1"/>
  <c r="AD46" i="1"/>
  <c r="AC46" i="1"/>
  <c r="AC44" i="1"/>
  <c r="AC42" i="1"/>
  <c r="AC40" i="1"/>
  <c r="AC33" i="1"/>
  <c r="AC31" i="1"/>
  <c r="AC29" i="1"/>
  <c r="AC24" i="1"/>
  <c r="AC22" i="1"/>
  <c r="AC20" i="1"/>
  <c r="AC18" i="1"/>
  <c r="AC7" i="1"/>
  <c r="AC9" i="1"/>
  <c r="AC13" i="1"/>
  <c r="AC11" i="1"/>
  <c r="AB46" i="1"/>
  <c r="AB47" i="1" s="1"/>
  <c r="AB35" i="1"/>
  <c r="AB24" i="1"/>
  <c r="AB25" i="1" s="1"/>
  <c r="AB13" i="1"/>
  <c r="AB12" i="1"/>
  <c r="AB14" i="1"/>
  <c r="AB10" i="1"/>
  <c r="AB8" i="1"/>
  <c r="AA12" i="1"/>
  <c r="AB45" i="1"/>
  <c r="AB43" i="1"/>
  <c r="AB41" i="1"/>
  <c r="AB36" i="1"/>
  <c r="AB34" i="1"/>
  <c r="AB32" i="1"/>
  <c r="AB30" i="1"/>
  <c r="AB23" i="1"/>
  <c r="AB21" i="1"/>
  <c r="AB19" i="1"/>
  <c r="AA8" i="1" l="1"/>
  <c r="AA10" i="1"/>
  <c r="AA14" i="1"/>
  <c r="AA19" i="1"/>
  <c r="AA21" i="1"/>
  <c r="AA23" i="1"/>
  <c r="AA25" i="1"/>
  <c r="AA30" i="1"/>
  <c r="AA32" i="1"/>
  <c r="AA34" i="1"/>
  <c r="AA36" i="1"/>
  <c r="AA41" i="1"/>
  <c r="AA43" i="1"/>
  <c r="AA45" i="1"/>
  <c r="AA47" i="1"/>
  <c r="Z47" i="1"/>
  <c r="Z45" i="1"/>
  <c r="Z43" i="1"/>
  <c r="Z41" i="1"/>
  <c r="Z36" i="1"/>
  <c r="Z34" i="1"/>
  <c r="Z32" i="1"/>
  <c r="Z30" i="1"/>
  <c r="Z25" i="1"/>
  <c r="Z23" i="1"/>
  <c r="Z21" i="1"/>
  <c r="Z19" i="1"/>
  <c r="Z14" i="1"/>
  <c r="Z12" i="1"/>
  <c r="Z10" i="1"/>
  <c r="Z8" i="1"/>
  <c r="W38" i="1"/>
  <c r="W47" i="1"/>
  <c r="X38" i="1"/>
  <c r="X47" i="1"/>
  <c r="Y38" i="1"/>
  <c r="Y47" i="1" s="1"/>
  <c r="W45" i="1"/>
  <c r="X45" i="1"/>
  <c r="W43" i="1"/>
  <c r="X43" i="1"/>
  <c r="W41" i="1"/>
  <c r="X41" i="1"/>
  <c r="Y41" i="1"/>
  <c r="W27" i="1"/>
  <c r="W36" i="1" s="1"/>
  <c r="X27" i="1"/>
  <c r="X36" i="1" s="1"/>
  <c r="Y27" i="1"/>
  <c r="Y36" i="1"/>
  <c r="Y34" i="1"/>
  <c r="Y32" i="1"/>
  <c r="Y30" i="1"/>
  <c r="W16" i="1"/>
  <c r="W23" i="1" s="1"/>
  <c r="W25" i="1"/>
  <c r="X16" i="1"/>
  <c r="X25" i="1"/>
  <c r="Y16" i="1"/>
  <c r="Y25" i="1" s="1"/>
  <c r="X23" i="1"/>
  <c r="Y23" i="1"/>
  <c r="X21" i="1"/>
  <c r="Y21" i="1"/>
  <c r="X19" i="1"/>
  <c r="Y19" i="1"/>
  <c r="W5" i="1"/>
  <c r="W12" i="1" s="1"/>
  <c r="W14" i="1"/>
  <c r="X5" i="1"/>
  <c r="X14" i="1" s="1"/>
  <c r="Y5" i="1"/>
  <c r="Y14" i="1" s="1"/>
  <c r="W8" i="1"/>
  <c r="V49" i="1"/>
  <c r="V38" i="1"/>
  <c r="V47" i="1"/>
  <c r="U38" i="1"/>
  <c r="U47" i="1" s="1"/>
  <c r="T38" i="1"/>
  <c r="T43" i="1" s="1"/>
  <c r="S38" i="1"/>
  <c r="S43" i="1" s="1"/>
  <c r="R38" i="1"/>
  <c r="R43" i="1" s="1"/>
  <c r="Q38" i="1"/>
  <c r="Q43" i="1" s="1"/>
  <c r="P38" i="1"/>
  <c r="P43" i="1" s="1"/>
  <c r="P41" i="1"/>
  <c r="P47" i="1"/>
  <c r="O38" i="1"/>
  <c r="O47" i="1" s="1"/>
  <c r="O41" i="1"/>
  <c r="N38" i="1"/>
  <c r="N47" i="1" s="1"/>
  <c r="M38" i="1"/>
  <c r="M47" i="1"/>
  <c r="L38" i="1"/>
  <c r="L43" i="1"/>
  <c r="L47" i="1"/>
  <c r="K38" i="1"/>
  <c r="K45" i="1"/>
  <c r="K47" i="1"/>
  <c r="J38" i="1"/>
  <c r="J41" i="1" s="1"/>
  <c r="J47" i="1"/>
  <c r="I38" i="1"/>
  <c r="I43" i="1" s="1"/>
  <c r="I41" i="1"/>
  <c r="H38" i="1"/>
  <c r="H41" i="1" s="1"/>
  <c r="G38" i="1"/>
  <c r="G41" i="1" s="1"/>
  <c r="F38" i="1"/>
  <c r="F47" i="1" s="1"/>
  <c r="E38" i="1"/>
  <c r="E47" i="1" s="1"/>
  <c r="E45" i="1"/>
  <c r="D38" i="1"/>
  <c r="D43" i="1" s="1"/>
  <c r="P45" i="1"/>
  <c r="M45" i="1"/>
  <c r="L45" i="1"/>
  <c r="M43" i="1"/>
  <c r="S41" i="1"/>
  <c r="M41" i="1"/>
  <c r="L41" i="1"/>
  <c r="V27" i="1"/>
  <c r="V36" i="1" s="1"/>
  <c r="V30" i="1"/>
  <c r="U27" i="1"/>
  <c r="U36" i="1"/>
  <c r="T27" i="1"/>
  <c r="T32" i="1" s="1"/>
  <c r="T36" i="1"/>
  <c r="S27" i="1"/>
  <c r="S32" i="1"/>
  <c r="S36" i="1"/>
  <c r="R27" i="1"/>
  <c r="R34" i="1"/>
  <c r="Q27" i="1"/>
  <c r="Q34" i="1"/>
  <c r="P27" i="1"/>
  <c r="P34" i="1" s="1"/>
  <c r="P36" i="1"/>
  <c r="O27" i="1"/>
  <c r="O34" i="1" s="1"/>
  <c r="N27" i="1"/>
  <c r="N34" i="1" s="1"/>
  <c r="M27" i="1"/>
  <c r="M34" i="1" s="1"/>
  <c r="L27" i="1"/>
  <c r="L36" i="1" s="1"/>
  <c r="L32" i="1"/>
  <c r="K27" i="1"/>
  <c r="K30" i="1" s="1"/>
  <c r="J27" i="1"/>
  <c r="J36" i="1" s="1"/>
  <c r="I27" i="1"/>
  <c r="I34" i="1" s="1"/>
  <c r="I32" i="1"/>
  <c r="H27" i="1"/>
  <c r="H30" i="1"/>
  <c r="H36" i="1"/>
  <c r="G27" i="1"/>
  <c r="G30" i="1"/>
  <c r="G36" i="1"/>
  <c r="F27" i="1"/>
  <c r="F34" i="1"/>
  <c r="E27" i="1"/>
  <c r="E36" i="1"/>
  <c r="D27" i="1"/>
  <c r="D34" i="1" s="1"/>
  <c r="D32" i="1"/>
  <c r="D36" i="1"/>
  <c r="U34" i="1"/>
  <c r="T34" i="1"/>
  <c r="S34" i="1"/>
  <c r="L34" i="1"/>
  <c r="H34" i="1"/>
  <c r="E34" i="1"/>
  <c r="H32" i="1"/>
  <c r="U30" i="1"/>
  <c r="T30" i="1"/>
  <c r="S30" i="1"/>
  <c r="Q30" i="1"/>
  <c r="L30" i="1"/>
  <c r="I30" i="1"/>
  <c r="E30" i="1"/>
  <c r="D30" i="1"/>
  <c r="V16" i="1"/>
  <c r="V23" i="1"/>
  <c r="U16" i="1"/>
  <c r="U19" i="1" s="1"/>
  <c r="T16" i="1"/>
  <c r="T25" i="1" s="1"/>
  <c r="T21" i="1"/>
  <c r="S16" i="1"/>
  <c r="S23" i="1" s="1"/>
  <c r="R16" i="1"/>
  <c r="R23" i="1" s="1"/>
  <c r="R25" i="1"/>
  <c r="Q16" i="1"/>
  <c r="Q25" i="1" s="1"/>
  <c r="P16" i="1"/>
  <c r="P25" i="1" s="1"/>
  <c r="O16" i="1"/>
  <c r="O25" i="1" s="1"/>
  <c r="O19" i="1"/>
  <c r="N16" i="1"/>
  <c r="N23" i="1" s="1"/>
  <c r="N19" i="1"/>
  <c r="M16" i="1"/>
  <c r="M25" i="1"/>
  <c r="L16" i="1"/>
  <c r="L21" i="1"/>
  <c r="L25" i="1"/>
  <c r="K16" i="1"/>
  <c r="K23" i="1" s="1"/>
  <c r="K21" i="1"/>
  <c r="K25" i="1"/>
  <c r="J16" i="1"/>
  <c r="J25" i="1" s="1"/>
  <c r="J21" i="1"/>
  <c r="I16" i="1"/>
  <c r="I25" i="1"/>
  <c r="H16" i="1"/>
  <c r="H25" i="1"/>
  <c r="G16" i="1"/>
  <c r="G19" i="1" s="1"/>
  <c r="F16" i="1"/>
  <c r="F19" i="1"/>
  <c r="F25" i="1"/>
  <c r="E16" i="1"/>
  <c r="E21" i="1" s="1"/>
  <c r="E25" i="1"/>
  <c r="D16" i="1"/>
  <c r="D21" i="1" s="1"/>
  <c r="L23" i="1"/>
  <c r="H23" i="1"/>
  <c r="U21" i="1"/>
  <c r="O21" i="1"/>
  <c r="H21" i="1"/>
  <c r="T19" i="1"/>
  <c r="R19" i="1"/>
  <c r="P19" i="1"/>
  <c r="L19" i="1"/>
  <c r="V5" i="1"/>
  <c r="V8" i="1"/>
  <c r="V14" i="1"/>
  <c r="U5" i="1"/>
  <c r="U12" i="1"/>
  <c r="U14" i="1"/>
  <c r="T5" i="1"/>
  <c r="T14" i="1"/>
  <c r="S5" i="1"/>
  <c r="S10" i="1"/>
  <c r="S14" i="1"/>
  <c r="R5" i="1"/>
  <c r="R12" i="1" s="1"/>
  <c r="R10" i="1"/>
  <c r="R14" i="1"/>
  <c r="Q5" i="1"/>
  <c r="Q14" i="1" s="1"/>
  <c r="Q10" i="1"/>
  <c r="P5" i="1"/>
  <c r="P10" i="1" s="1"/>
  <c r="P14" i="1"/>
  <c r="O5" i="1"/>
  <c r="O12" i="1"/>
  <c r="O14" i="1"/>
  <c r="N5" i="1"/>
  <c r="N14" i="1" s="1"/>
  <c r="N8" i="1"/>
  <c r="M5" i="1"/>
  <c r="M10" i="1" s="1"/>
  <c r="M8" i="1"/>
  <c r="M14" i="1"/>
  <c r="L5" i="1"/>
  <c r="L10" i="1" s="1"/>
  <c r="L14" i="1"/>
  <c r="K5" i="1"/>
  <c r="K14" i="1" s="1"/>
  <c r="K10" i="1"/>
  <c r="J5" i="1"/>
  <c r="J14" i="1" s="1"/>
  <c r="J10" i="1"/>
  <c r="I5" i="1"/>
  <c r="I14" i="1" s="1"/>
  <c r="I10" i="1"/>
  <c r="H5" i="1"/>
  <c r="H10" i="1" s="1"/>
  <c r="G5" i="1"/>
  <c r="G12" i="1"/>
  <c r="G14" i="1"/>
  <c r="F5" i="1"/>
  <c r="F14" i="1" s="1"/>
  <c r="F8" i="1"/>
  <c r="E5" i="1"/>
  <c r="E8" i="1" s="1"/>
  <c r="D5" i="1"/>
  <c r="D14" i="1" s="1"/>
  <c r="T12" i="1"/>
  <c r="S12" i="1"/>
  <c r="Q12" i="1"/>
  <c r="I12" i="1"/>
  <c r="D12" i="1"/>
  <c r="V10" i="1"/>
  <c r="U10" i="1"/>
  <c r="T10" i="1"/>
  <c r="T8" i="1"/>
  <c r="S8" i="1"/>
  <c r="R8" i="1"/>
  <c r="P8" i="1"/>
  <c r="G8" i="1"/>
  <c r="D8" i="1"/>
  <c r="H19" i="1"/>
  <c r="E32" i="1"/>
  <c r="J12" i="1"/>
  <c r="J19" i="1"/>
  <c r="F21" i="1"/>
  <c r="V21" i="1"/>
  <c r="F32" i="1"/>
  <c r="Q32" i="1"/>
  <c r="K41" i="1"/>
  <c r="D45" i="1"/>
  <c r="T45" i="1"/>
  <c r="N32" i="1"/>
  <c r="J30" i="1"/>
  <c r="E41" i="1"/>
  <c r="N10" i="1"/>
  <c r="E43" i="1"/>
  <c r="J8" i="1"/>
  <c r="O10" i="1"/>
  <c r="K8" i="1"/>
  <c r="K12" i="1"/>
  <c r="T23" i="1"/>
  <c r="V25" i="1"/>
  <c r="M30" i="1"/>
  <c r="G32" i="1"/>
  <c r="U32" i="1"/>
  <c r="Q36" i="1"/>
  <c r="Q47" i="1"/>
  <c r="V32" i="1"/>
  <c r="O8" i="1"/>
  <c r="G10" i="1"/>
  <c r="M21" i="1"/>
  <c r="J23" i="1"/>
  <c r="N25" i="1"/>
  <c r="R30" i="1"/>
  <c r="F36" i="1"/>
  <c r="N36" i="1"/>
  <c r="R36" i="1"/>
  <c r="I45" i="1"/>
  <c r="I47" i="1"/>
  <c r="I19" i="1"/>
  <c r="Q8" i="1"/>
  <c r="F45" i="1"/>
  <c r="N45" i="1"/>
  <c r="V45" i="1"/>
  <c r="E23" i="1"/>
  <c r="O45" i="1"/>
  <c r="I21" i="1"/>
  <c r="F23" i="1"/>
  <c r="J32" i="1"/>
  <c r="G34" i="1"/>
  <c r="V41" i="1"/>
  <c r="N12" i="1"/>
  <c r="E19" i="1"/>
  <c r="M19" i="1"/>
  <c r="G23" i="1"/>
  <c r="F30" i="1"/>
  <c r="N30" i="1"/>
  <c r="U8" i="1"/>
  <c r="V19" i="1"/>
  <c r="J45" i="1"/>
  <c r="M23" i="1"/>
  <c r="U23" i="1"/>
  <c r="J43" i="1"/>
  <c r="M12" i="1"/>
  <c r="R32" i="1"/>
  <c r="N41" i="1"/>
  <c r="K43" i="1"/>
  <c r="V12" i="1"/>
  <c r="O23" i="1"/>
  <c r="I23" i="1"/>
  <c r="N43" i="1"/>
  <c r="V43" i="1"/>
  <c r="H12" i="1" l="1"/>
  <c r="S19" i="1"/>
  <c r="R21" i="1"/>
  <c r="J34" i="1"/>
  <c r="P30" i="1"/>
  <c r="D41" i="1"/>
  <c r="Q21" i="1"/>
  <c r="U45" i="1"/>
  <c r="X30" i="1"/>
  <c r="S25" i="1"/>
  <c r="D47" i="1"/>
  <c r="Y8" i="1"/>
  <c r="W30" i="1"/>
  <c r="Y43" i="1"/>
  <c r="D23" i="1"/>
  <c r="H8" i="1"/>
  <c r="G21" i="1"/>
  <c r="L8" i="1"/>
  <c r="L12" i="1"/>
  <c r="K36" i="1"/>
  <c r="G45" i="1"/>
  <c r="F12" i="1"/>
  <c r="I8" i="1"/>
  <c r="K19" i="1"/>
  <c r="P12" i="1"/>
  <c r="H14" i="1"/>
  <c r="N21" i="1"/>
  <c r="S21" i="1"/>
  <c r="K32" i="1"/>
  <c r="R41" i="1"/>
  <c r="Q41" i="1"/>
  <c r="X8" i="1"/>
  <c r="W19" i="1"/>
  <c r="Q19" i="1"/>
  <c r="G25" i="1"/>
  <c r="X32" i="1"/>
  <c r="V34" i="1"/>
  <c r="F41" i="1"/>
  <c r="F10" i="1"/>
  <c r="E10" i="1"/>
  <c r="P21" i="1"/>
  <c r="M32" i="1"/>
  <c r="T41" i="1"/>
  <c r="R47" i="1"/>
  <c r="Y10" i="1"/>
  <c r="W32" i="1"/>
  <c r="Y45" i="1"/>
  <c r="W21" i="1"/>
  <c r="D10" i="1"/>
  <c r="P32" i="1"/>
  <c r="G43" i="1"/>
  <c r="S47" i="1"/>
  <c r="W10" i="1"/>
  <c r="X34" i="1"/>
  <c r="O32" i="1"/>
  <c r="U41" i="1"/>
  <c r="X10" i="1"/>
  <c r="F43" i="1"/>
  <c r="H47" i="1"/>
  <c r="Q23" i="1"/>
  <c r="R45" i="1"/>
  <c r="H43" i="1"/>
  <c r="U25" i="1"/>
  <c r="M36" i="1"/>
  <c r="S45" i="1"/>
  <c r="Y12" i="1"/>
  <c r="W34" i="1"/>
  <c r="I36" i="1"/>
  <c r="Q45" i="1"/>
  <c r="E14" i="1"/>
  <c r="P23" i="1"/>
  <c r="G47" i="1"/>
  <c r="T47" i="1"/>
  <c r="O43" i="1"/>
  <c r="X12" i="1"/>
  <c r="O30" i="1"/>
  <c r="E12" i="1"/>
  <c r="K34" i="1"/>
  <c r="D19" i="1"/>
  <c r="D25" i="1"/>
  <c r="O36" i="1"/>
  <c r="U43" i="1"/>
  <c r="H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Elena Gavrilova</author>
  </authors>
  <commentList>
    <comment ref="AB52" authorId="0" shapeId="0" xr:uid="{00000000-0006-0000-0100-000001000000}">
      <text>
        <r>
          <rPr>
            <b/>
            <sz val="9"/>
            <color indexed="81"/>
            <rFont val="Tahoma"/>
            <family val="2"/>
            <charset val="204"/>
          </rPr>
          <t>Elena Gavrilova:</t>
        </r>
        <r>
          <rPr>
            <sz val="9"/>
            <color indexed="81"/>
            <rFont val="Tahoma"/>
            <family val="2"/>
            <charset val="204"/>
          </rPr>
          <t xml:space="preserve">
старост во ден 2022</t>
        </r>
      </text>
    </comment>
  </commentList>
</comments>
</file>

<file path=xl/sharedStrings.xml><?xml version="1.0" encoding="utf-8"?>
<sst xmlns="http://schemas.openxmlformats.org/spreadsheetml/2006/main" count="136" uniqueCount="59">
  <si>
    <t>%</t>
  </si>
  <si>
    <t>Опис</t>
  </si>
  <si>
    <t>Вид</t>
  </si>
  <si>
    <t>Worksheet</t>
  </si>
  <si>
    <t>Содржина на документот</t>
  </si>
  <si>
    <t>Линк до основни документи:</t>
  </si>
  <si>
    <t>Извор на податоци</t>
  </si>
  <si>
    <t>Година на публикување</t>
  </si>
  <si>
    <t>Претходни верзии</t>
  </si>
  <si>
    <t>Последна промена</t>
  </si>
  <si>
    <t>Завршено</t>
  </si>
  <si>
    <t>Статус</t>
  </si>
  <si>
    <t>Ажурирано од</t>
  </si>
  <si>
    <t>Име на документот</t>
  </si>
  <si>
    <t>Подготвено на</t>
  </si>
  <si>
    <t>Катерина Николовска</t>
  </si>
  <si>
    <t>Подготвено од</t>
  </si>
  <si>
    <t>Оргинално име на документот</t>
  </si>
  <si>
    <t>Статус на ажурирање</t>
  </si>
  <si>
    <t>нема</t>
  </si>
  <si>
    <t>SOP (Standard operating procedure)</t>
  </si>
  <si>
    <t>Временска серија</t>
  </si>
  <si>
    <t>xlsx</t>
  </si>
  <si>
    <t>Формат на документот</t>
  </si>
  <si>
    <t>Област</t>
  </si>
  <si>
    <t>Број на индикатор</t>
  </si>
  <si>
    <t>Име на индикатор</t>
  </si>
  <si>
    <t>Основни информации за документот</t>
  </si>
  <si>
    <r>
      <t>Табела 1. С</t>
    </r>
    <r>
      <rPr>
        <b/>
        <sz val="14"/>
        <rFont val="Calibri"/>
        <family val="2"/>
        <charset val="204"/>
      </rPr>
      <t>тарост на патните моторни возила</t>
    </r>
  </si>
  <si>
    <t>единица</t>
  </si>
  <si>
    <t>Патнички автомобили</t>
  </si>
  <si>
    <t>Вкупен број</t>
  </si>
  <si>
    <t>во 1000 возила</t>
  </si>
  <si>
    <t>од кое</t>
  </si>
  <si>
    <t>&lt;= 2 години</t>
  </si>
  <si>
    <t>&lt;= 5 години</t>
  </si>
  <si>
    <t>&lt;= 10 години</t>
  </si>
  <si>
    <t>&gt; 10 години</t>
  </si>
  <si>
    <t>Автобуси</t>
  </si>
  <si>
    <t>Товарни возила</t>
  </si>
  <si>
    <t>Влечни возила</t>
  </si>
  <si>
    <r>
      <t xml:space="preserve">Табела 2. </t>
    </r>
    <r>
      <rPr>
        <b/>
        <sz val="14"/>
        <rFont val="Calibri"/>
        <family val="2"/>
        <charset val="204"/>
      </rPr>
      <t>Просечна старост на патните моторни возила</t>
    </r>
  </si>
  <si>
    <t>просечна старост</t>
  </si>
  <si>
    <t>години</t>
  </si>
  <si>
    <r>
      <t xml:space="preserve">Извор на податоци: </t>
    </r>
    <r>
      <rPr>
        <sz val="11"/>
        <color theme="1"/>
        <rFont val="Calibri"/>
        <family val="2"/>
        <charset val="204"/>
        <scheme val="minor"/>
      </rPr>
      <t>Државен завод за статистика, Министерство за внатрешни работи</t>
    </r>
  </si>
  <si>
    <t>Превземени податоци</t>
  </si>
  <si>
    <t>Транспорт</t>
  </si>
  <si>
    <r>
      <t>1990-</t>
    </r>
    <r>
      <rPr>
        <b/>
        <sz val="11"/>
        <rFont val="Calibri"/>
        <family val="2"/>
        <charset val="204"/>
      </rPr>
      <t>2016</t>
    </r>
  </si>
  <si>
    <t>Љубица Дамчевска</t>
  </si>
  <si>
    <t>Sheet1</t>
  </si>
  <si>
    <t>МК НИ 055</t>
  </si>
  <si>
    <t>CSI 055 2014 MK</t>
  </si>
  <si>
    <t>В1 - CSI 055 2014 MK</t>
  </si>
  <si>
    <t>В2 - CSI 055 2016 MK</t>
  </si>
  <si>
    <t>Просечна старост на патните моторни возила</t>
  </si>
  <si>
    <t>CSI 055 2016 MK</t>
  </si>
  <si>
    <t>Старост и просечна старост на патните моторни возила</t>
  </si>
  <si>
    <t>Државен завод за статистика</t>
  </si>
  <si>
    <t>http://makstat.stat.gov.mk/PXWeb/pxweb/en/MakStat/?rxid=46ee0f64-2992-4b45-a2d9-cb4e5f7ec5ef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</si>
</sst>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17" x14ac:knownFonts="1">
    <font>
      <sz val="11"/>
      <color theme="1"/>
      <name val="Calibri"/>
      <family val="2"/>
      <charset val="204"/>
      <scheme val="minor"/>
    </font>
    <font>
      <sz val="11"/>
      <color theme="1"/>
      <name val="Calibri"/>
      <family val="2"/>
      <charset val="204"/>
      <scheme val="minor"/>
    </font>
    <font>
      <sz val="11"/>
      <name val="Calibri"/>
      <family val="2"/>
      <charset val="204"/>
      <scheme val="minor"/>
    </font>
    <font>
      <b/>
      <sz val="14"/>
      <name val="Calibri"/>
      <family val="2"/>
      <charset val="204"/>
    </font>
    <font>
      <sz val="12"/>
      <name val="Calibri"/>
      <family val="2"/>
      <charset val="204"/>
    </font>
    <font>
      <b/>
      <sz val="12"/>
      <name val="Calibri"/>
      <family val="2"/>
      <charset val="204"/>
    </font>
    <font>
      <sz val="11"/>
      <name val="Calibri"/>
      <family val="2"/>
      <charset val="204"/>
    </font>
    <font>
      <i/>
      <sz val="12"/>
      <name val="Calibri"/>
      <family val="2"/>
      <charset val="204"/>
    </font>
    <font>
      <sz val="11"/>
      <color rgb="FFFF0000"/>
      <name val="Calibri"/>
      <family val="2"/>
      <charset val="204"/>
      <scheme val="minor"/>
    </font>
    <font>
      <sz val="11"/>
      <color theme="1"/>
      <name val="Calibri"/>
      <family val="2"/>
      <scheme val="minor"/>
    </font>
    <font>
      <sz val="8"/>
      <name val="Arial"/>
      <family val="2"/>
    </font>
    <font>
      <b/>
      <sz val="11"/>
      <name val="Calibri"/>
      <family val="2"/>
      <charset val="204"/>
      <scheme val="minor"/>
    </font>
    <font>
      <i/>
      <sz val="10"/>
      <name val="Calibri"/>
      <family val="2"/>
      <charset val="204"/>
    </font>
    <font>
      <b/>
      <sz val="11"/>
      <color indexed="8"/>
      <name val="Calibri"/>
      <family val="2"/>
      <charset val="204"/>
    </font>
    <font>
      <b/>
      <sz val="11"/>
      <name val="Calibri"/>
      <family val="2"/>
      <charset val="204"/>
    </font>
    <font>
      <sz val="9"/>
      <color indexed="81"/>
      <name val="Tahoma"/>
      <family val="2"/>
      <charset val="204"/>
    </font>
    <font>
      <b/>
      <sz val="9"/>
      <color indexed="81"/>
      <name val="Tahoma"/>
      <family val="2"/>
      <charset val="204"/>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top style="hair">
        <color indexed="64"/>
      </top>
      <bottom style="hair">
        <color indexed="64"/>
      </bottom>
      <diagonal/>
    </border>
    <border>
      <left style="medium">
        <color indexed="64"/>
      </left>
      <right/>
      <top/>
      <bottom/>
      <diagonal/>
    </border>
    <border>
      <left/>
      <right style="medium">
        <color indexed="64"/>
      </right>
      <top/>
      <bottom/>
      <diagonal/>
    </border>
  </borders>
  <cellStyleXfs count="4">
    <xf numFmtId="0" fontId="0" fillId="0" borderId="0"/>
    <xf numFmtId="9" fontId="1" fillId="0" borderId="0" applyFont="0" applyFill="0" applyBorder="0" applyAlignment="0" applyProtection="0"/>
    <xf numFmtId="0" fontId="9" fillId="0" borderId="0"/>
    <xf numFmtId="0" fontId="10" fillId="0" borderId="0"/>
  </cellStyleXfs>
  <cellXfs count="92">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0" fontId="4" fillId="0" borderId="6" xfId="0" applyFont="1" applyBorder="1" applyAlignment="1">
      <alignment horizontal="center" vertical="center" wrapText="1"/>
    </xf>
    <xf numFmtId="164" fontId="4" fillId="0" borderId="6" xfId="1" applyNumberFormat="1" applyFont="1" applyFill="1" applyBorder="1" applyAlignment="1">
      <alignment horizontal="center" vertical="center" wrapText="1"/>
    </xf>
    <xf numFmtId="0" fontId="4" fillId="0" borderId="1" xfId="0" applyFont="1" applyBorder="1" applyAlignment="1">
      <alignment horizontal="right"/>
    </xf>
    <xf numFmtId="165" fontId="4"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0" fillId="0" borderId="7" xfId="0" applyBorder="1" applyAlignment="1">
      <alignment wrapText="1"/>
    </xf>
    <xf numFmtId="2" fontId="0" fillId="0" borderId="7" xfId="0" applyNumberFormat="1" applyBorder="1"/>
    <xf numFmtId="0" fontId="0" fillId="0" borderId="7" xfId="0" applyBorder="1"/>
    <xf numFmtId="0" fontId="3" fillId="0" borderId="0" xfId="0" applyFont="1" applyAlignment="1">
      <alignment horizontal="center" vertical="center" wrapText="1"/>
    </xf>
    <xf numFmtId="0" fontId="6" fillId="0" borderId="0" xfId="0" applyFont="1"/>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pplyAlignment="1">
      <alignment horizontal="center" vertical="center" wrapText="1"/>
    </xf>
    <xf numFmtId="0" fontId="9" fillId="0" borderId="0" xfId="2"/>
    <xf numFmtId="0" fontId="2" fillId="0" borderId="6" xfId="3" applyFont="1" applyBorder="1" applyAlignment="1" applyProtection="1">
      <alignment horizontal="left" vertical="center"/>
      <protection locked="0"/>
    </xf>
    <xf numFmtId="0" fontId="2" fillId="0" borderId="10" xfId="3" applyFont="1" applyBorder="1" applyAlignment="1" applyProtection="1">
      <alignment horizontal="left" vertical="center"/>
      <protection locked="0"/>
    </xf>
    <xf numFmtId="0" fontId="2" fillId="0" borderId="11" xfId="3" applyFont="1" applyBorder="1" applyAlignment="1" applyProtection="1">
      <alignment horizontal="left" vertical="center"/>
      <protection locked="0"/>
    </xf>
    <xf numFmtId="0" fontId="2" fillId="0" borderId="12" xfId="3" applyFont="1" applyBorder="1" applyAlignment="1" applyProtection="1">
      <alignment horizontal="left" vertical="center"/>
      <protection locked="0"/>
    </xf>
    <xf numFmtId="0" fontId="2" fillId="0" borderId="13" xfId="3" applyFont="1" applyBorder="1" applyAlignment="1" applyProtection="1">
      <alignment horizontal="left" vertical="center"/>
      <protection locked="0"/>
    </xf>
    <xf numFmtId="0" fontId="2" fillId="0" borderId="14" xfId="3" applyFont="1" applyBorder="1" applyAlignment="1" applyProtection="1">
      <alignment horizontal="left" vertical="center"/>
      <protection locked="0"/>
    </xf>
    <xf numFmtId="0" fontId="2" fillId="2" borderId="15" xfId="3" applyFont="1" applyFill="1" applyBorder="1" applyAlignment="1">
      <alignment vertical="center"/>
    </xf>
    <xf numFmtId="0" fontId="2" fillId="2" borderId="16" xfId="3" applyFont="1" applyFill="1" applyBorder="1" applyAlignment="1" applyProtection="1">
      <alignment horizontal="left" vertical="center"/>
      <protection locked="0"/>
    </xf>
    <xf numFmtId="0" fontId="2" fillId="2" borderId="17" xfId="3" applyFont="1" applyFill="1" applyBorder="1" applyAlignment="1">
      <alignment vertical="center"/>
    </xf>
    <xf numFmtId="0" fontId="2" fillId="0" borderId="18" xfId="3" applyFont="1" applyBorder="1" applyAlignment="1">
      <alignment vertical="center"/>
    </xf>
    <xf numFmtId="0" fontId="2" fillId="2" borderId="19" xfId="3" applyFont="1" applyFill="1" applyBorder="1" applyAlignment="1">
      <alignment vertical="center"/>
    </xf>
    <xf numFmtId="0" fontId="2" fillId="0" borderId="19" xfId="3" applyFont="1" applyBorder="1" applyAlignment="1">
      <alignment vertical="center"/>
    </xf>
    <xf numFmtId="0" fontId="2" fillId="2" borderId="20" xfId="3" applyFont="1" applyFill="1" applyBorder="1" applyAlignment="1">
      <alignment vertical="center"/>
    </xf>
    <xf numFmtId="0" fontId="2" fillId="2" borderId="21" xfId="3" applyFont="1" applyFill="1" applyBorder="1" applyAlignment="1">
      <alignment vertical="center"/>
    </xf>
    <xf numFmtId="0" fontId="2" fillId="2" borderId="22" xfId="3" applyFont="1" applyFill="1" applyBorder="1" applyAlignment="1">
      <alignment vertical="center"/>
    </xf>
    <xf numFmtId="0" fontId="2" fillId="0" borderId="23" xfId="3" applyFont="1" applyBorder="1" applyAlignment="1">
      <alignment vertical="center"/>
    </xf>
    <xf numFmtId="14" fontId="2" fillId="0" borderId="24" xfId="3" applyNumberFormat="1" applyFont="1" applyBorder="1" applyAlignment="1" applyProtection="1">
      <alignment horizontal="left" vertical="center"/>
      <protection locked="0"/>
    </xf>
    <xf numFmtId="0" fontId="2" fillId="2" borderId="25" xfId="3" applyFont="1" applyFill="1" applyBorder="1" applyAlignment="1">
      <alignment vertical="center"/>
    </xf>
    <xf numFmtId="0" fontId="11" fillId="0" borderId="13" xfId="3" applyFont="1" applyBorder="1" applyAlignment="1" applyProtection="1">
      <alignment horizontal="left" vertical="center"/>
      <protection locked="0"/>
    </xf>
    <xf numFmtId="0" fontId="2" fillId="0" borderId="26" xfId="3" applyFont="1" applyBorder="1" applyAlignment="1">
      <alignment vertical="center"/>
    </xf>
    <xf numFmtId="0" fontId="2" fillId="0" borderId="27" xfId="3" applyFont="1" applyBorder="1" applyAlignment="1" applyProtection="1">
      <alignment horizontal="left" vertical="center"/>
      <protection locked="0"/>
    </xf>
    <xf numFmtId="0" fontId="2" fillId="2" borderId="28" xfId="3" applyFont="1" applyFill="1" applyBorder="1" applyAlignment="1">
      <alignment vertical="center"/>
    </xf>
    <xf numFmtId="0" fontId="2" fillId="0" borderId="29" xfId="3" applyFont="1" applyBorder="1" applyAlignment="1">
      <alignment vertical="center"/>
    </xf>
    <xf numFmtId="14" fontId="2" fillId="0" borderId="30" xfId="3" applyNumberFormat="1" applyFont="1" applyBorder="1" applyAlignment="1" applyProtection="1">
      <alignment horizontal="left" vertical="center"/>
      <protection locked="0"/>
    </xf>
    <xf numFmtId="0" fontId="2" fillId="2" borderId="31" xfId="3" applyFont="1" applyFill="1" applyBorder="1" applyAlignment="1">
      <alignment vertical="center"/>
    </xf>
    <xf numFmtId="0" fontId="2" fillId="4" borderId="32" xfId="3" applyFont="1" applyFill="1" applyBorder="1" applyAlignment="1" applyProtection="1">
      <alignment horizontal="left" vertical="center"/>
      <protection locked="0"/>
    </xf>
    <xf numFmtId="0" fontId="11" fillId="0" borderId="32" xfId="3" applyFont="1" applyBorder="1" applyAlignment="1" applyProtection="1">
      <alignment horizontal="left" vertical="center"/>
      <protection locked="0"/>
    </xf>
    <xf numFmtId="0" fontId="2" fillId="0" borderId="32" xfId="3" applyFont="1" applyBorder="1" applyAlignment="1" applyProtection="1">
      <alignment horizontal="left" vertical="center"/>
      <protection locked="0"/>
    </xf>
    <xf numFmtId="0" fontId="12" fillId="0" borderId="0" xfId="0" applyFont="1" applyAlignment="1">
      <alignment horizontal="center"/>
    </xf>
    <xf numFmtId="0" fontId="4" fillId="0" borderId="5" xfId="0" applyFont="1" applyBorder="1" applyAlignment="1">
      <alignment horizontal="justify" vertical="center" wrapText="1"/>
    </xf>
    <xf numFmtId="0" fontId="4" fillId="0" borderId="5" xfId="0" applyFont="1" applyBorder="1" applyAlignment="1">
      <alignment horizontal="left" vertical="center" wrapText="1"/>
    </xf>
    <xf numFmtId="165" fontId="4" fillId="0" borderId="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0" fillId="0" borderId="9" xfId="0" applyBorder="1"/>
    <xf numFmtId="0" fontId="13" fillId="0" borderId="0" xfId="0" applyFont="1"/>
    <xf numFmtId="14" fontId="8" fillId="0" borderId="32" xfId="3" applyNumberFormat="1" applyFont="1" applyBorder="1" applyAlignment="1" applyProtection="1">
      <alignment horizontal="left" vertical="center"/>
      <protection locked="0"/>
    </xf>
    <xf numFmtId="0" fontId="2" fillId="0" borderId="33" xfId="3" applyFont="1" applyBorder="1" applyAlignment="1">
      <alignment vertical="center"/>
    </xf>
    <xf numFmtId="0" fontId="2" fillId="0" borderId="0" xfId="3" applyFont="1" applyAlignment="1" applyProtection="1">
      <alignment horizontal="left" vertical="center"/>
      <protection locked="0"/>
    </xf>
    <xf numFmtId="0" fontId="2" fillId="0" borderId="34" xfId="3" applyFont="1" applyBorder="1" applyAlignment="1">
      <alignment vertical="center"/>
    </xf>
    <xf numFmtId="0" fontId="2" fillId="0" borderId="12" xfId="3" applyFont="1" applyBorder="1" applyAlignment="1" applyProtection="1">
      <alignment horizontal="left" vertical="center" wrapText="1"/>
      <protection locked="0"/>
    </xf>
    <xf numFmtId="10" fontId="2" fillId="0" borderId="0" xfId="0" applyNumberFormat="1" applyFont="1"/>
    <xf numFmtId="164" fontId="4" fillId="0" borderId="1" xfId="1" applyNumberFormat="1" applyFont="1" applyFill="1" applyBorder="1" applyAlignment="1">
      <alignment horizontal="center" vertical="center" wrapText="1"/>
    </xf>
    <xf numFmtId="165" fontId="4" fillId="0" borderId="1" xfId="0" applyNumberFormat="1" applyFont="1" applyBorder="1" applyAlignment="1">
      <alignment horizontal="right"/>
    </xf>
    <xf numFmtId="0" fontId="4" fillId="0" borderId="0" xfId="0" applyFont="1" applyAlignment="1">
      <alignment horizontal="center" vertical="center" wrapText="1"/>
    </xf>
    <xf numFmtId="0" fontId="5" fillId="5" borderId="0" xfId="0" applyFont="1" applyFill="1" applyAlignment="1">
      <alignment horizontal="center" vertical="center" wrapText="1"/>
    </xf>
    <xf numFmtId="165" fontId="4" fillId="0" borderId="0" xfId="0" applyNumberFormat="1" applyFont="1" applyAlignment="1">
      <alignment horizontal="right"/>
    </xf>
    <xf numFmtId="0" fontId="4" fillId="0" borderId="0" xfId="0" applyFont="1" applyAlignment="1">
      <alignment horizontal="right"/>
    </xf>
    <xf numFmtId="0" fontId="5" fillId="6" borderId="0" xfId="0" applyFont="1" applyFill="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xf>
    <xf numFmtId="0" fontId="5" fillId="7" borderId="0" xfId="0" applyFont="1" applyFill="1" applyAlignment="1">
      <alignment horizontal="center" vertical="center" wrapText="1"/>
    </xf>
    <xf numFmtId="165" fontId="4" fillId="0" borderId="0" xfId="0" applyNumberFormat="1" applyFont="1" applyAlignment="1">
      <alignment horizontal="center" vertical="center"/>
    </xf>
    <xf numFmtId="0" fontId="5" fillId="8" borderId="0" xfId="0" applyFont="1" applyFill="1" applyAlignment="1">
      <alignment horizontal="center" vertical="center" wrapText="1"/>
    </xf>
    <xf numFmtId="2" fontId="0" fillId="0" borderId="0" xfId="0" applyNumberFormat="1"/>
    <xf numFmtId="0" fontId="2" fillId="3" borderId="3" xfId="3" applyFont="1" applyFill="1" applyBorder="1" applyAlignment="1">
      <alignment horizontal="left" vertical="center"/>
    </xf>
    <xf numFmtId="0" fontId="2" fillId="3" borderId="4" xfId="3" applyFont="1" applyFill="1" applyBorder="1" applyAlignment="1">
      <alignment vertical="center"/>
    </xf>
    <xf numFmtId="0" fontId="2" fillId="3" borderId="2" xfId="3" applyFont="1" applyFill="1" applyBorder="1" applyAlignment="1">
      <alignment vertical="center"/>
    </xf>
    <xf numFmtId="0" fontId="3"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164" fontId="2" fillId="0" borderId="0" xfId="0" applyNumberFormat="1" applyFont="1"/>
  </cellXfs>
  <cellStyles count="4">
    <cellStyle name="Normal" xfId="0" builtinId="0"/>
    <cellStyle name="Normal 2" xfId="2" xr:uid="{00000000-0005-0000-0000-000001000000}"/>
    <cellStyle name="Percent" xfId="1" builtinId="5"/>
    <cellStyle name="Standard 2 2" xfId="3" xr:uid="{00000000-0005-0000-0000-000003000000}"/>
  </cellStyles>
  <dxfs count="4">
    <dxf>
      <font>
        <b val="0"/>
        <i val="0"/>
        <strike val="0"/>
        <condense val="0"/>
        <extend val="0"/>
        <outline val="0"/>
        <shadow val="0"/>
        <u val="none"/>
        <vertAlign val="baseline"/>
        <sz val="11"/>
        <color auto="1"/>
        <name val="Calibri"/>
        <scheme val="minor"/>
      </font>
      <fill>
        <patternFill patternType="none">
          <fgColor indexed="64"/>
          <bgColor auto="1"/>
        </patternFill>
      </fill>
      <border diagonalUp="0" diagonalDown="0">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border diagonalUp="0" diagonalDown="0">
        <left style="medium">
          <color auto="1"/>
        </left>
        <right style="medium">
          <color auto="1"/>
        </right>
        <top/>
        <bottom/>
        <vertical style="medium">
          <color auto="1"/>
        </vertical>
        <horizontal style="medium">
          <color auto="1"/>
        </horizontal>
      </border>
    </dxf>
  </dxfs>
  <tableStyles count="2" defaultTableStyle="TableStyleMedium2" defaultPivotStyle="PivotStyleLight16">
    <tableStyle name="Invisible" pivot="0" table="0" count="0" xr9:uid="{B22B4067-FCEB-4226-8F99-D276A02D98DC}"/>
    <tableStyle name="Styl tabulky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1"/>
          <c:tx>
            <c:strRef>
              <c:f>Sheet1!$B$19</c:f>
              <c:strCache>
                <c:ptCount val="1"/>
                <c:pt idx="0">
                  <c:v>&lt;= 2 години</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Sheet1!$D$19:$AB$19</c:f>
              <c:numCache>
                <c:formatCode>0.0%</c:formatCode>
                <c:ptCount val="25"/>
                <c:pt idx="0">
                  <c:v>6.0606060606060615E-2</c:v>
                </c:pt>
                <c:pt idx="1">
                  <c:v>0</c:v>
                </c:pt>
                <c:pt idx="2">
                  <c:v>0.04</c:v>
                </c:pt>
                <c:pt idx="3">
                  <c:v>3.8461538461538464E-2</c:v>
                </c:pt>
                <c:pt idx="4">
                  <c:v>0.04</c:v>
                </c:pt>
                <c:pt idx="5">
                  <c:v>7.9365079365079361E-3</c:v>
                </c:pt>
                <c:pt idx="6">
                  <c:v>0</c:v>
                </c:pt>
                <c:pt idx="7">
                  <c:v>0</c:v>
                </c:pt>
                <c:pt idx="8">
                  <c:v>0</c:v>
                </c:pt>
                <c:pt idx="9">
                  <c:v>0</c:v>
                </c:pt>
                <c:pt idx="10">
                  <c:v>0</c:v>
                </c:pt>
                <c:pt idx="11">
                  <c:v>0</c:v>
                </c:pt>
                <c:pt idx="12">
                  <c:v>0</c:v>
                </c:pt>
                <c:pt idx="13">
                  <c:v>7.6923076923076927E-2</c:v>
                </c:pt>
                <c:pt idx="14">
                  <c:v>0.1111111111111111</c:v>
                </c:pt>
                <c:pt idx="15">
                  <c:v>6.0606060606060615E-2</c:v>
                </c:pt>
                <c:pt idx="16">
                  <c:v>0</c:v>
                </c:pt>
                <c:pt idx="17">
                  <c:v>0</c:v>
                </c:pt>
                <c:pt idx="18">
                  <c:v>0</c:v>
                </c:pt>
                <c:pt idx="19">
                  <c:v>7.8947368421052627E-2</c:v>
                </c:pt>
                <c:pt idx="20">
                  <c:v>5.2631578947368425E-2</c:v>
                </c:pt>
                <c:pt idx="21">
                  <c:v>0</c:v>
                </c:pt>
                <c:pt idx="22">
                  <c:v>3.8461538461538464E-2</c:v>
                </c:pt>
                <c:pt idx="23">
                  <c:v>3.4482758620689655E-2</c:v>
                </c:pt>
                <c:pt idx="24">
                  <c:v>3.4067547723935394E-2</c:v>
                </c:pt>
              </c:numCache>
            </c:numRef>
          </c:val>
          <c:extLst>
            <c:ext xmlns:c16="http://schemas.microsoft.com/office/drawing/2014/chart" uri="{C3380CC4-5D6E-409C-BE32-E72D297353CC}">
              <c16:uniqueId val="{00000000-E754-4950-98F8-257B4AA3C2C8}"/>
            </c:ext>
          </c:extLst>
        </c:ser>
        <c:ser>
          <c:idx val="3"/>
          <c:order val="3"/>
          <c:tx>
            <c:strRef>
              <c:f>Sheet1!$B$21</c:f>
              <c:strCache>
                <c:ptCount val="1"/>
                <c:pt idx="0">
                  <c:v>&lt;= 5 години</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Sheet1!$D$21:$AB$21</c:f>
              <c:numCache>
                <c:formatCode>0.0%</c:formatCode>
                <c:ptCount val="25"/>
                <c:pt idx="0">
                  <c:v>0.12121212121212123</c:v>
                </c:pt>
                <c:pt idx="1">
                  <c:v>0.08</c:v>
                </c:pt>
                <c:pt idx="2">
                  <c:v>0.04</c:v>
                </c:pt>
                <c:pt idx="3">
                  <c:v>7.6923076923076927E-2</c:v>
                </c:pt>
                <c:pt idx="4">
                  <c:v>0.08</c:v>
                </c:pt>
                <c:pt idx="5">
                  <c:v>7.9365079365079375E-2</c:v>
                </c:pt>
                <c:pt idx="6">
                  <c:v>9.0909090909090912E-2</c:v>
                </c:pt>
                <c:pt idx="7">
                  <c:v>4.5454545454545456E-2</c:v>
                </c:pt>
                <c:pt idx="8">
                  <c:v>0</c:v>
                </c:pt>
                <c:pt idx="9">
                  <c:v>0</c:v>
                </c:pt>
                <c:pt idx="10">
                  <c:v>0</c:v>
                </c:pt>
                <c:pt idx="11">
                  <c:v>0</c:v>
                </c:pt>
                <c:pt idx="12">
                  <c:v>0</c:v>
                </c:pt>
                <c:pt idx="13">
                  <c:v>3.8461538461538464E-2</c:v>
                </c:pt>
                <c:pt idx="14">
                  <c:v>3.7037037037037035E-2</c:v>
                </c:pt>
                <c:pt idx="15">
                  <c:v>9.0909090909090912E-2</c:v>
                </c:pt>
                <c:pt idx="16">
                  <c:v>6.4516129032258063E-2</c:v>
                </c:pt>
                <c:pt idx="17">
                  <c:v>6.25E-2</c:v>
                </c:pt>
                <c:pt idx="18">
                  <c:v>3.125E-2</c:v>
                </c:pt>
                <c:pt idx="19">
                  <c:v>0.10526315789473685</c:v>
                </c:pt>
                <c:pt idx="20">
                  <c:v>0.13157894736842105</c:v>
                </c:pt>
                <c:pt idx="21">
                  <c:v>0</c:v>
                </c:pt>
                <c:pt idx="22">
                  <c:v>0</c:v>
                </c:pt>
                <c:pt idx="23">
                  <c:v>3.4482758620689655E-2</c:v>
                </c:pt>
                <c:pt idx="24">
                  <c:v>6.04992657856094E-2</c:v>
                </c:pt>
              </c:numCache>
            </c:numRef>
          </c:val>
          <c:extLst>
            <c:ext xmlns:c16="http://schemas.microsoft.com/office/drawing/2014/chart" uri="{C3380CC4-5D6E-409C-BE32-E72D297353CC}">
              <c16:uniqueId val="{00000001-E754-4950-98F8-257B4AA3C2C8}"/>
            </c:ext>
          </c:extLst>
        </c:ser>
        <c:ser>
          <c:idx val="5"/>
          <c:order val="5"/>
          <c:tx>
            <c:strRef>
              <c:f>Sheet1!$B$23</c:f>
              <c:strCache>
                <c:ptCount val="1"/>
                <c:pt idx="0">
                  <c:v>&lt;= 10 години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Sheet1!$D$23:$AB$23</c:f>
              <c:numCache>
                <c:formatCode>0.0%</c:formatCode>
                <c:ptCount val="25"/>
                <c:pt idx="0">
                  <c:v>0.24242424242424246</c:v>
                </c:pt>
                <c:pt idx="1">
                  <c:v>0.27999999999999997</c:v>
                </c:pt>
                <c:pt idx="2">
                  <c:v>0.08</c:v>
                </c:pt>
                <c:pt idx="3">
                  <c:v>7.6923076923076927E-2</c:v>
                </c:pt>
                <c:pt idx="4">
                  <c:v>0.08</c:v>
                </c:pt>
                <c:pt idx="5">
                  <c:v>7.9365079365079375E-2</c:v>
                </c:pt>
                <c:pt idx="6">
                  <c:v>0.13636363636363635</c:v>
                </c:pt>
                <c:pt idx="7">
                  <c:v>0.18181818181818182</c:v>
                </c:pt>
                <c:pt idx="8">
                  <c:v>0.27272727272727271</c:v>
                </c:pt>
                <c:pt idx="9">
                  <c:v>0.21739130434782611</c:v>
                </c:pt>
                <c:pt idx="10">
                  <c:v>0.21739130434782611</c:v>
                </c:pt>
                <c:pt idx="11">
                  <c:v>0.20833333333333334</c:v>
                </c:pt>
                <c:pt idx="12">
                  <c:v>0.14814814814814817</c:v>
                </c:pt>
                <c:pt idx="13">
                  <c:v>0.15384615384615385</c:v>
                </c:pt>
                <c:pt idx="14">
                  <c:v>0.1111111111111111</c:v>
                </c:pt>
                <c:pt idx="15">
                  <c:v>9.0909090909090912E-2</c:v>
                </c:pt>
                <c:pt idx="16">
                  <c:v>0.12903225806451613</c:v>
                </c:pt>
                <c:pt idx="17">
                  <c:v>0.125</c:v>
                </c:pt>
                <c:pt idx="18">
                  <c:v>0.18749999999999997</c:v>
                </c:pt>
                <c:pt idx="19">
                  <c:v>0.15789473684210525</c:v>
                </c:pt>
                <c:pt idx="20">
                  <c:v>0.13157894736842105</c:v>
                </c:pt>
                <c:pt idx="21">
                  <c:v>0.16666666666666666</c:v>
                </c:pt>
                <c:pt idx="22">
                  <c:v>0.15384615384615385</c:v>
                </c:pt>
                <c:pt idx="23">
                  <c:v>6.8965517241379309E-2</c:v>
                </c:pt>
                <c:pt idx="24">
                  <c:v>0.15359765051395008</c:v>
                </c:pt>
              </c:numCache>
            </c:numRef>
          </c:val>
          <c:extLst>
            <c:ext xmlns:c16="http://schemas.microsoft.com/office/drawing/2014/chart" uri="{C3380CC4-5D6E-409C-BE32-E72D297353CC}">
              <c16:uniqueId val="{00000002-E754-4950-98F8-257B4AA3C2C8}"/>
            </c:ext>
          </c:extLst>
        </c:ser>
        <c:ser>
          <c:idx val="7"/>
          <c:order val="7"/>
          <c:tx>
            <c:strRef>
              <c:f>Sheet1!$B$25</c:f>
              <c:strCache>
                <c:ptCount val="1"/>
                <c:pt idx="0">
                  <c:v>&gt; 10 години</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Sheet1!$D$25:$AB$25</c:f>
              <c:numCache>
                <c:formatCode>0.0%</c:formatCode>
                <c:ptCount val="25"/>
                <c:pt idx="0">
                  <c:v>0.5757575757575758</c:v>
                </c:pt>
                <c:pt idx="1">
                  <c:v>0.64</c:v>
                </c:pt>
                <c:pt idx="2">
                  <c:v>0.84000000000000008</c:v>
                </c:pt>
                <c:pt idx="3">
                  <c:v>0.80769230769230771</c:v>
                </c:pt>
                <c:pt idx="4">
                  <c:v>0.8</c:v>
                </c:pt>
                <c:pt idx="5">
                  <c:v>0.83333333333333337</c:v>
                </c:pt>
                <c:pt idx="6">
                  <c:v>0.7727272727272726</c:v>
                </c:pt>
                <c:pt idx="7">
                  <c:v>0.7727272727272726</c:v>
                </c:pt>
                <c:pt idx="8">
                  <c:v>0.72727272727272729</c:v>
                </c:pt>
                <c:pt idx="9">
                  <c:v>0.78260869565217395</c:v>
                </c:pt>
                <c:pt idx="10">
                  <c:v>0.78260869565217395</c:v>
                </c:pt>
                <c:pt idx="11">
                  <c:v>0.79166666666666663</c:v>
                </c:pt>
                <c:pt idx="12">
                  <c:v>0.85185185185185186</c:v>
                </c:pt>
                <c:pt idx="13">
                  <c:v>0.73076923076923073</c:v>
                </c:pt>
                <c:pt idx="14">
                  <c:v>0.7407407407407407</c:v>
                </c:pt>
                <c:pt idx="15">
                  <c:v>0.75757575757575757</c:v>
                </c:pt>
                <c:pt idx="16">
                  <c:v>0.80645161290322576</c:v>
                </c:pt>
                <c:pt idx="17">
                  <c:v>0.8125</c:v>
                </c:pt>
                <c:pt idx="18">
                  <c:v>0.78125</c:v>
                </c:pt>
                <c:pt idx="19">
                  <c:v>0.65789473684210531</c:v>
                </c:pt>
                <c:pt idx="20">
                  <c:v>0.68421052631578949</c:v>
                </c:pt>
                <c:pt idx="21">
                  <c:v>0.83333333333333337</c:v>
                </c:pt>
                <c:pt idx="22">
                  <c:v>0.80769230769230771</c:v>
                </c:pt>
                <c:pt idx="23">
                  <c:v>0.89655172413793105</c:v>
                </c:pt>
                <c:pt idx="24">
                  <c:v>0.7518355359765051</c:v>
                </c:pt>
              </c:numCache>
            </c:numRef>
          </c:val>
          <c:extLst>
            <c:ext xmlns:c16="http://schemas.microsoft.com/office/drawing/2014/chart" uri="{C3380CC4-5D6E-409C-BE32-E72D297353CC}">
              <c16:uniqueId val="{00000003-E754-4950-98F8-257B4AA3C2C8}"/>
            </c:ext>
          </c:extLst>
        </c:ser>
        <c:dLbls>
          <c:showLegendKey val="0"/>
          <c:showVal val="0"/>
          <c:showCatName val="0"/>
          <c:showSerName val="0"/>
          <c:showPercent val="0"/>
          <c:showBubbleSize val="0"/>
        </c:dLbls>
        <c:gapWidth val="150"/>
        <c:overlap val="100"/>
        <c:axId val="279211008"/>
        <c:axId val="279318912"/>
        <c:extLst>
          <c:ext xmlns:c15="http://schemas.microsoft.com/office/drawing/2012/chart" uri="{02D57815-91ED-43cb-92C2-25804820EDAC}">
            <c15:filteredBarSeries>
              <c15:ser>
                <c:idx val="0"/>
                <c:order val="0"/>
                <c:tx>
                  <c:strRef>
                    <c:extLst>
                      <c:ext uri="{02D57815-91ED-43cb-92C2-25804820EDAC}">
                        <c15:formulaRef>
                          <c15:sqref>Sheet1!$B$18</c15:sqref>
                        </c15:formulaRef>
                      </c:ext>
                    </c:extLst>
                    <c:strCache>
                      <c:ptCount val="1"/>
                      <c:pt idx="0">
                        <c:v>&lt;= 2 години</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c:ext uri="{02D57815-91ED-43cb-92C2-25804820EDAC}">
                        <c15:formulaRef>
                          <c15:sqref>Sheet1!$D$18:$AB$18</c15:sqref>
                        </c15:formulaRef>
                      </c:ext>
                    </c:extLst>
                    <c:numCache>
                      <c:formatCode>0.0</c:formatCode>
                      <c:ptCount val="25"/>
                      <c:pt idx="0" formatCode="General">
                        <c:v>0.2</c:v>
                      </c:pt>
                      <c:pt idx="1">
                        <c:v>0</c:v>
                      </c:pt>
                      <c:pt idx="2" formatCode="General">
                        <c:v>0.1</c:v>
                      </c:pt>
                      <c:pt idx="3" formatCode="General">
                        <c:v>0.1</c:v>
                      </c:pt>
                      <c:pt idx="4" formatCode="General">
                        <c:v>0.1</c:v>
                      </c:pt>
                      <c:pt idx="5">
                        <c:v>0.02</c:v>
                      </c:pt>
                      <c:pt idx="6">
                        <c:v>0</c:v>
                      </c:pt>
                      <c:pt idx="7">
                        <c:v>0</c:v>
                      </c:pt>
                      <c:pt idx="8">
                        <c:v>0</c:v>
                      </c:pt>
                      <c:pt idx="9">
                        <c:v>0</c:v>
                      </c:pt>
                      <c:pt idx="10">
                        <c:v>0</c:v>
                      </c:pt>
                      <c:pt idx="11">
                        <c:v>0</c:v>
                      </c:pt>
                      <c:pt idx="12">
                        <c:v>0</c:v>
                      </c:pt>
                      <c:pt idx="13" formatCode="General">
                        <c:v>0.2</c:v>
                      </c:pt>
                      <c:pt idx="14" formatCode="General">
                        <c:v>0.3</c:v>
                      </c:pt>
                      <c:pt idx="15" formatCode="General">
                        <c:v>0.2</c:v>
                      </c:pt>
                      <c:pt idx="16">
                        <c:v>0</c:v>
                      </c:pt>
                      <c:pt idx="17">
                        <c:v>0</c:v>
                      </c:pt>
                      <c:pt idx="18">
                        <c:v>0</c:v>
                      </c:pt>
                      <c:pt idx="19">
                        <c:v>0.3</c:v>
                      </c:pt>
                      <c:pt idx="20">
                        <c:v>0.2</c:v>
                      </c:pt>
                      <c:pt idx="21">
                        <c:v>0</c:v>
                      </c:pt>
                      <c:pt idx="22">
                        <c:v>0.1</c:v>
                      </c:pt>
                      <c:pt idx="23">
                        <c:v>0.1</c:v>
                      </c:pt>
                      <c:pt idx="24">
                        <c:v>0.11600000000000001</c:v>
                      </c:pt>
                    </c:numCache>
                  </c:numRef>
                </c:val>
                <c:extLst>
                  <c:ext xmlns:c16="http://schemas.microsoft.com/office/drawing/2014/chart" uri="{C3380CC4-5D6E-409C-BE32-E72D297353CC}">
                    <c16:uniqueId val="{00000004-E754-4950-98F8-257B4AA3C2C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Sheet1!$B$20</c15:sqref>
                        </c15:formulaRef>
                      </c:ext>
                    </c:extLst>
                    <c:strCache>
                      <c:ptCount val="1"/>
                      <c:pt idx="0">
                        <c:v>&lt;= 5 години</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Sheet1!$D$20:$AB$20</c15:sqref>
                        </c15:formulaRef>
                      </c:ext>
                    </c:extLst>
                    <c:numCache>
                      <c:formatCode>General</c:formatCode>
                      <c:ptCount val="25"/>
                      <c:pt idx="0">
                        <c:v>0.4</c:v>
                      </c:pt>
                      <c:pt idx="1">
                        <c:v>0.2</c:v>
                      </c:pt>
                      <c:pt idx="2">
                        <c:v>0.1</c:v>
                      </c:pt>
                      <c:pt idx="3">
                        <c:v>0.2</c:v>
                      </c:pt>
                      <c:pt idx="4">
                        <c:v>0.2</c:v>
                      </c:pt>
                      <c:pt idx="5">
                        <c:v>0.2</c:v>
                      </c:pt>
                      <c:pt idx="6">
                        <c:v>0.2</c:v>
                      </c:pt>
                      <c:pt idx="7">
                        <c:v>0.1</c:v>
                      </c:pt>
                      <c:pt idx="8" formatCode="0.0">
                        <c:v>0</c:v>
                      </c:pt>
                      <c:pt idx="9" formatCode="0.0">
                        <c:v>0</c:v>
                      </c:pt>
                      <c:pt idx="10" formatCode="0.0">
                        <c:v>0</c:v>
                      </c:pt>
                      <c:pt idx="11" formatCode="0.0">
                        <c:v>0</c:v>
                      </c:pt>
                      <c:pt idx="12" formatCode="0.0">
                        <c:v>0</c:v>
                      </c:pt>
                      <c:pt idx="13">
                        <c:v>0.1</c:v>
                      </c:pt>
                      <c:pt idx="14">
                        <c:v>0.1</c:v>
                      </c:pt>
                      <c:pt idx="15">
                        <c:v>0.3</c:v>
                      </c:pt>
                      <c:pt idx="16">
                        <c:v>0.2</c:v>
                      </c:pt>
                      <c:pt idx="17">
                        <c:v>0.2</c:v>
                      </c:pt>
                      <c:pt idx="18">
                        <c:v>0.1</c:v>
                      </c:pt>
                      <c:pt idx="19">
                        <c:v>0.4</c:v>
                      </c:pt>
                      <c:pt idx="20">
                        <c:v>0.5</c:v>
                      </c:pt>
                      <c:pt idx="21">
                        <c:v>0</c:v>
                      </c:pt>
                      <c:pt idx="22">
                        <c:v>0</c:v>
                      </c:pt>
                      <c:pt idx="23">
                        <c:v>0.1</c:v>
                      </c:pt>
                      <c:pt idx="24">
                        <c:v>0.20599999999999999</c:v>
                      </c:pt>
                    </c:numCache>
                  </c:numRef>
                </c:val>
                <c:extLst xmlns:c15="http://schemas.microsoft.com/office/drawing/2012/chart">
                  <c:ext xmlns:c16="http://schemas.microsoft.com/office/drawing/2014/chart" uri="{C3380CC4-5D6E-409C-BE32-E72D297353CC}">
                    <c16:uniqueId val="{00000005-E754-4950-98F8-257B4AA3C2C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Sheet1!$B$22</c15:sqref>
                        </c15:formulaRef>
                      </c:ext>
                    </c:extLst>
                    <c:strCache>
                      <c:ptCount val="1"/>
                      <c:pt idx="0">
                        <c:v>&lt;= 10 години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Sheet1!$D$22:$AB$22</c15:sqref>
                        </c15:formulaRef>
                      </c:ext>
                    </c:extLst>
                    <c:numCache>
                      <c:formatCode>General</c:formatCode>
                      <c:ptCount val="25"/>
                      <c:pt idx="0" formatCode="0.0">
                        <c:v>0.8</c:v>
                      </c:pt>
                      <c:pt idx="1">
                        <c:v>0.7</c:v>
                      </c:pt>
                      <c:pt idx="2">
                        <c:v>0.2</c:v>
                      </c:pt>
                      <c:pt idx="3">
                        <c:v>0.2</c:v>
                      </c:pt>
                      <c:pt idx="4">
                        <c:v>0.2</c:v>
                      </c:pt>
                      <c:pt idx="5">
                        <c:v>0.2</c:v>
                      </c:pt>
                      <c:pt idx="6">
                        <c:v>0.3</c:v>
                      </c:pt>
                      <c:pt idx="7">
                        <c:v>0.4</c:v>
                      </c:pt>
                      <c:pt idx="8">
                        <c:v>0.6</c:v>
                      </c:pt>
                      <c:pt idx="9">
                        <c:v>0.5</c:v>
                      </c:pt>
                      <c:pt idx="10">
                        <c:v>0.5</c:v>
                      </c:pt>
                      <c:pt idx="11">
                        <c:v>0.5</c:v>
                      </c:pt>
                      <c:pt idx="12">
                        <c:v>0.4</c:v>
                      </c:pt>
                      <c:pt idx="13">
                        <c:v>0.4</c:v>
                      </c:pt>
                      <c:pt idx="14">
                        <c:v>0.3</c:v>
                      </c:pt>
                      <c:pt idx="15">
                        <c:v>0.3</c:v>
                      </c:pt>
                      <c:pt idx="16">
                        <c:v>0.4</c:v>
                      </c:pt>
                      <c:pt idx="17">
                        <c:v>0.4</c:v>
                      </c:pt>
                      <c:pt idx="18">
                        <c:v>0.6</c:v>
                      </c:pt>
                      <c:pt idx="19">
                        <c:v>0.6</c:v>
                      </c:pt>
                      <c:pt idx="20">
                        <c:v>0.5</c:v>
                      </c:pt>
                      <c:pt idx="21">
                        <c:v>0.5</c:v>
                      </c:pt>
                      <c:pt idx="22">
                        <c:v>0.4</c:v>
                      </c:pt>
                      <c:pt idx="23">
                        <c:v>0.2</c:v>
                      </c:pt>
                      <c:pt idx="24">
                        <c:v>0.52300000000000002</c:v>
                      </c:pt>
                    </c:numCache>
                  </c:numRef>
                </c:val>
                <c:extLst xmlns:c15="http://schemas.microsoft.com/office/drawing/2012/chart">
                  <c:ext xmlns:c16="http://schemas.microsoft.com/office/drawing/2014/chart" uri="{C3380CC4-5D6E-409C-BE32-E72D297353CC}">
                    <c16:uniqueId val="{00000006-E754-4950-98F8-257B4AA3C2C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Sheet1!$B$24</c15:sqref>
                        </c15:formulaRef>
                      </c:ext>
                    </c:extLst>
                    <c:strCache>
                      <c:ptCount val="1"/>
                      <c:pt idx="0">
                        <c:v>&gt; 10 години</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Sheet1!$D$24:$AB$24</c15:sqref>
                        </c15:formulaRef>
                      </c:ext>
                    </c:extLst>
                    <c:numCache>
                      <c:formatCode>General</c:formatCode>
                      <c:ptCount val="25"/>
                      <c:pt idx="0">
                        <c:v>1.9</c:v>
                      </c:pt>
                      <c:pt idx="1">
                        <c:v>1.6</c:v>
                      </c:pt>
                      <c:pt idx="2">
                        <c:v>2.1</c:v>
                      </c:pt>
                      <c:pt idx="3">
                        <c:v>2.1</c:v>
                      </c:pt>
                      <c:pt idx="4" formatCode="0.0">
                        <c:v>2</c:v>
                      </c:pt>
                      <c:pt idx="5">
                        <c:v>2.1</c:v>
                      </c:pt>
                      <c:pt idx="6">
                        <c:v>1.7</c:v>
                      </c:pt>
                      <c:pt idx="7">
                        <c:v>1.7</c:v>
                      </c:pt>
                      <c:pt idx="8">
                        <c:v>1.6</c:v>
                      </c:pt>
                      <c:pt idx="9">
                        <c:v>1.8</c:v>
                      </c:pt>
                      <c:pt idx="10">
                        <c:v>1.8</c:v>
                      </c:pt>
                      <c:pt idx="11">
                        <c:v>1.9</c:v>
                      </c:pt>
                      <c:pt idx="12">
                        <c:v>2.2999999999999998</c:v>
                      </c:pt>
                      <c:pt idx="13">
                        <c:v>1.9</c:v>
                      </c:pt>
                      <c:pt idx="14" formatCode="0.0">
                        <c:v>2</c:v>
                      </c:pt>
                      <c:pt idx="15">
                        <c:v>2.5</c:v>
                      </c:pt>
                      <c:pt idx="16">
                        <c:v>2.5</c:v>
                      </c:pt>
                      <c:pt idx="17">
                        <c:v>2.6</c:v>
                      </c:pt>
                      <c:pt idx="18">
                        <c:v>2.5</c:v>
                      </c:pt>
                      <c:pt idx="19">
                        <c:v>2.5</c:v>
                      </c:pt>
                      <c:pt idx="20">
                        <c:v>2.6</c:v>
                      </c:pt>
                      <c:pt idx="21">
                        <c:v>2.5</c:v>
                      </c:pt>
                      <c:pt idx="22">
                        <c:v>2.1</c:v>
                      </c:pt>
                      <c:pt idx="23">
                        <c:v>2.6</c:v>
                      </c:pt>
                      <c:pt idx="24" formatCode="0.0">
                        <c:v>2.5599999999999996</c:v>
                      </c:pt>
                    </c:numCache>
                  </c:numRef>
                </c:val>
                <c:extLst xmlns:c15="http://schemas.microsoft.com/office/drawing/2012/chart">
                  <c:ext xmlns:c16="http://schemas.microsoft.com/office/drawing/2014/chart" uri="{C3380CC4-5D6E-409C-BE32-E72D297353CC}">
                    <c16:uniqueId val="{00000007-E754-4950-98F8-257B4AA3C2C8}"/>
                  </c:ext>
                </c:extLst>
              </c15:ser>
            </c15:filteredBarSeries>
          </c:ext>
        </c:extLst>
      </c:barChart>
      <c:catAx>
        <c:axId val="2792110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279318912"/>
        <c:crosses val="autoZero"/>
        <c:auto val="1"/>
        <c:lblAlgn val="ctr"/>
        <c:lblOffset val="100"/>
        <c:noMultiLvlLbl val="0"/>
      </c:catAx>
      <c:valAx>
        <c:axId val="279318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27921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1"/>
          <c:tx>
            <c:strRef>
              <c:f>Sheet1!$B$8</c:f>
              <c:strCache>
                <c:ptCount val="1"/>
                <c:pt idx="0">
                  <c:v>&lt;= 2 години</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Sheet1!$E$3:$AB$3</c:f>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Sheet1!$E$8:$AB$8</c:f>
              <c:numCache>
                <c:formatCode>0.0%</c:formatCode>
                <c:ptCount val="24"/>
                <c:pt idx="0">
                  <c:v>6.2937062937062943E-2</c:v>
                </c:pt>
                <c:pt idx="1">
                  <c:v>6.3333333333333339E-2</c:v>
                </c:pt>
                <c:pt idx="2">
                  <c:v>4.1935483870967745E-2</c:v>
                </c:pt>
                <c:pt idx="3">
                  <c:v>2.5974025974025976E-2</c:v>
                </c:pt>
                <c:pt idx="4">
                  <c:v>2.3333333333333334E-2</c:v>
                </c:pt>
                <c:pt idx="5">
                  <c:v>4.4176706827309238E-2</c:v>
                </c:pt>
                <c:pt idx="6">
                  <c:v>5.533596837944664E-2</c:v>
                </c:pt>
                <c:pt idx="7">
                  <c:v>6.9958847736625515E-2</c:v>
                </c:pt>
                <c:pt idx="8">
                  <c:v>8.0321285140562249E-2</c:v>
                </c:pt>
                <c:pt idx="9">
                  <c:v>9.5057034220532313E-2</c:v>
                </c:pt>
                <c:pt idx="10">
                  <c:v>7.8014184397163122E-2</c:v>
                </c:pt>
                <c:pt idx="11">
                  <c:v>4.1935483870967745E-2</c:v>
                </c:pt>
                <c:pt idx="12">
                  <c:v>3.1948881789137379E-2</c:v>
                </c:pt>
                <c:pt idx="13">
                  <c:v>2.3178807947019868E-2</c:v>
                </c:pt>
                <c:pt idx="14">
                  <c:v>1.7291066282420751E-2</c:v>
                </c:pt>
                <c:pt idx="15">
                  <c:v>1.3477088948787063E-2</c:v>
                </c:pt>
                <c:pt idx="16">
                  <c:v>1.5625E-2</c:v>
                </c:pt>
                <c:pt idx="17">
                  <c:v>1.7721518987341773E-2</c:v>
                </c:pt>
                <c:pt idx="18">
                  <c:v>1.9851116625310174E-2</c:v>
                </c:pt>
                <c:pt idx="19">
                  <c:v>2.1686746987951807E-2</c:v>
                </c:pt>
                <c:pt idx="20">
                  <c:v>2.1126760563380281E-2</c:v>
                </c:pt>
                <c:pt idx="21">
                  <c:v>1.8648018648018648E-2</c:v>
                </c:pt>
                <c:pt idx="22">
                  <c:v>1.4644351464435146E-2</c:v>
                </c:pt>
                <c:pt idx="23">
                  <c:v>2.3738317757009346E-2</c:v>
                </c:pt>
              </c:numCache>
            </c:numRef>
          </c:val>
          <c:extLst>
            <c:ext xmlns:c16="http://schemas.microsoft.com/office/drawing/2014/chart" uri="{C3380CC4-5D6E-409C-BE32-E72D297353CC}">
              <c16:uniqueId val="{00000000-D91B-4F18-BD01-D9F7E8D12ECE}"/>
            </c:ext>
          </c:extLst>
        </c:ser>
        <c:ser>
          <c:idx val="3"/>
          <c:order val="3"/>
          <c:tx>
            <c:strRef>
              <c:f>Sheet1!$B$10</c:f>
              <c:strCache>
                <c:ptCount val="1"/>
                <c:pt idx="0">
                  <c:v>&lt;= 5 години</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Sheet1!$E$3:$AB$3</c:f>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Sheet1!$E$10:$AB$10</c:f>
              <c:numCache>
                <c:formatCode>0.0%</c:formatCode>
                <c:ptCount val="24"/>
                <c:pt idx="0">
                  <c:v>7.6923076923076927E-2</c:v>
                </c:pt>
                <c:pt idx="1">
                  <c:v>9.3333333333333338E-2</c:v>
                </c:pt>
                <c:pt idx="2">
                  <c:v>8.387096774193549E-2</c:v>
                </c:pt>
                <c:pt idx="3">
                  <c:v>9.4155844155844159E-2</c:v>
                </c:pt>
                <c:pt idx="4">
                  <c:v>8.3333333333333329E-2</c:v>
                </c:pt>
                <c:pt idx="5">
                  <c:v>7.2289156626506021E-2</c:v>
                </c:pt>
                <c:pt idx="6">
                  <c:v>5.1383399209486168E-2</c:v>
                </c:pt>
                <c:pt idx="7">
                  <c:v>6.9958847736625515E-2</c:v>
                </c:pt>
                <c:pt idx="8">
                  <c:v>8.0321285140562249E-2</c:v>
                </c:pt>
                <c:pt idx="9">
                  <c:v>9.8859315589353611E-2</c:v>
                </c:pt>
                <c:pt idx="10">
                  <c:v>0.1099290780141844</c:v>
                </c:pt>
                <c:pt idx="11">
                  <c:v>0.12258064516129032</c:v>
                </c:pt>
                <c:pt idx="12">
                  <c:v>0.11182108626198083</c:v>
                </c:pt>
                <c:pt idx="13">
                  <c:v>9.2715231788079472E-2</c:v>
                </c:pt>
                <c:pt idx="14">
                  <c:v>5.7636887608069162E-2</c:v>
                </c:pt>
                <c:pt idx="15">
                  <c:v>4.0431266846361183E-2</c:v>
                </c:pt>
                <c:pt idx="16">
                  <c:v>3.125E-2</c:v>
                </c:pt>
                <c:pt idx="17">
                  <c:v>2.5316455696202531E-2</c:v>
                </c:pt>
                <c:pt idx="18">
                  <c:v>2.4813895781637719E-2</c:v>
                </c:pt>
                <c:pt idx="19">
                  <c:v>2.6506024096385541E-2</c:v>
                </c:pt>
                <c:pt idx="20">
                  <c:v>3.0516431924882629E-2</c:v>
                </c:pt>
                <c:pt idx="21">
                  <c:v>3.2634032634032632E-2</c:v>
                </c:pt>
                <c:pt idx="22">
                  <c:v>3.3472803347280332E-2</c:v>
                </c:pt>
                <c:pt idx="23">
                  <c:v>4.7102803738317753E-2</c:v>
                </c:pt>
              </c:numCache>
            </c:numRef>
          </c:val>
          <c:extLst>
            <c:ext xmlns:c16="http://schemas.microsoft.com/office/drawing/2014/chart" uri="{C3380CC4-5D6E-409C-BE32-E72D297353CC}">
              <c16:uniqueId val="{00000001-D91B-4F18-BD01-D9F7E8D12ECE}"/>
            </c:ext>
          </c:extLst>
        </c:ser>
        <c:ser>
          <c:idx val="5"/>
          <c:order val="5"/>
          <c:tx>
            <c:strRef>
              <c:f>Sheet1!$B$12</c:f>
              <c:strCache>
                <c:ptCount val="1"/>
                <c:pt idx="0">
                  <c:v>&lt;= 10 години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Sheet1!$E$3:$AB$3</c:f>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Sheet1!$E$12:$AB$12</c:f>
              <c:numCache>
                <c:formatCode>0.0%</c:formatCode>
                <c:ptCount val="24"/>
                <c:pt idx="0">
                  <c:v>0.15734265734265734</c:v>
                </c:pt>
                <c:pt idx="1">
                  <c:v>0.15</c:v>
                </c:pt>
                <c:pt idx="2">
                  <c:v>0.14838709677419354</c:v>
                </c:pt>
                <c:pt idx="3">
                  <c:v>0.20779220779220781</c:v>
                </c:pt>
                <c:pt idx="4">
                  <c:v>0.21666666666666667</c:v>
                </c:pt>
                <c:pt idx="5">
                  <c:v>0.23293172690763053</c:v>
                </c:pt>
                <c:pt idx="6">
                  <c:v>0.21739130434782608</c:v>
                </c:pt>
                <c:pt idx="7">
                  <c:v>0.18518518518518517</c:v>
                </c:pt>
                <c:pt idx="8">
                  <c:v>0.16867469879518071</c:v>
                </c:pt>
                <c:pt idx="9">
                  <c:v>0.13688212927756654</c:v>
                </c:pt>
                <c:pt idx="10">
                  <c:v>0.1276595744680851</c:v>
                </c:pt>
                <c:pt idx="11">
                  <c:v>0.11935483870967742</c:v>
                </c:pt>
                <c:pt idx="12">
                  <c:v>0.13418530351437699</c:v>
                </c:pt>
                <c:pt idx="13">
                  <c:v>0.15231788079470199</c:v>
                </c:pt>
                <c:pt idx="14">
                  <c:v>0.1729106628242075</c:v>
                </c:pt>
                <c:pt idx="15">
                  <c:v>0.16711590296495957</c:v>
                </c:pt>
                <c:pt idx="16">
                  <c:v>0.15885416666666666</c:v>
                </c:pt>
                <c:pt idx="17">
                  <c:v>0.13924050632911392</c:v>
                </c:pt>
                <c:pt idx="18">
                  <c:v>0.11414392059553349</c:v>
                </c:pt>
                <c:pt idx="19">
                  <c:v>8.4337349397590355E-2</c:v>
                </c:pt>
                <c:pt idx="20">
                  <c:v>7.0422535211267609E-2</c:v>
                </c:pt>
                <c:pt idx="21">
                  <c:v>6.5268065268065265E-2</c:v>
                </c:pt>
                <c:pt idx="22">
                  <c:v>6.2761506276150625E-2</c:v>
                </c:pt>
                <c:pt idx="23">
                  <c:v>0.11140186915887851</c:v>
                </c:pt>
              </c:numCache>
            </c:numRef>
          </c:val>
          <c:extLst>
            <c:ext xmlns:c16="http://schemas.microsoft.com/office/drawing/2014/chart" uri="{C3380CC4-5D6E-409C-BE32-E72D297353CC}">
              <c16:uniqueId val="{00000002-D91B-4F18-BD01-D9F7E8D12ECE}"/>
            </c:ext>
          </c:extLst>
        </c:ser>
        <c:ser>
          <c:idx val="7"/>
          <c:order val="7"/>
          <c:tx>
            <c:strRef>
              <c:f>Sheet1!$B$14</c:f>
              <c:strCache>
                <c:ptCount val="1"/>
                <c:pt idx="0">
                  <c:v>&gt; 10 години</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Sheet1!$E$3:$AB$3</c:f>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Sheet1!$E$14:$AB$14</c:f>
              <c:numCache>
                <c:formatCode>0.0%</c:formatCode>
                <c:ptCount val="24"/>
                <c:pt idx="0">
                  <c:v>0.70279720279720281</c:v>
                </c:pt>
                <c:pt idx="1">
                  <c:v>0.69333333333333336</c:v>
                </c:pt>
                <c:pt idx="2">
                  <c:v>0.72580645161290325</c:v>
                </c:pt>
                <c:pt idx="3">
                  <c:v>0.67207792207792205</c:v>
                </c:pt>
                <c:pt idx="4">
                  <c:v>0.67666666666666664</c:v>
                </c:pt>
                <c:pt idx="5">
                  <c:v>0.6506024096385542</c:v>
                </c:pt>
                <c:pt idx="6">
                  <c:v>0.67588932806324109</c:v>
                </c:pt>
                <c:pt idx="7">
                  <c:v>0.67489711934156382</c:v>
                </c:pt>
                <c:pt idx="8">
                  <c:v>0.67068273092369479</c:v>
                </c:pt>
                <c:pt idx="9">
                  <c:v>0.66920152091254748</c:v>
                </c:pt>
                <c:pt idx="10">
                  <c:v>0.68439716312056742</c:v>
                </c:pt>
                <c:pt idx="11">
                  <c:v>0.71612903225806457</c:v>
                </c:pt>
                <c:pt idx="12">
                  <c:v>0.72204472843450485</c:v>
                </c:pt>
                <c:pt idx="13">
                  <c:v>0.73178807947019864</c:v>
                </c:pt>
                <c:pt idx="14">
                  <c:v>0.75216138328530258</c:v>
                </c:pt>
                <c:pt idx="15">
                  <c:v>0.77897574123989222</c:v>
                </c:pt>
                <c:pt idx="16">
                  <c:v>0.79427083333333337</c:v>
                </c:pt>
                <c:pt idx="17">
                  <c:v>0.8177215189873418</c:v>
                </c:pt>
                <c:pt idx="18">
                  <c:v>0.84119106699751856</c:v>
                </c:pt>
                <c:pt idx="19">
                  <c:v>0.86746987951807231</c:v>
                </c:pt>
                <c:pt idx="20">
                  <c:v>0.8779342723004695</c:v>
                </c:pt>
                <c:pt idx="21">
                  <c:v>0.8834498834498834</c:v>
                </c:pt>
                <c:pt idx="22">
                  <c:v>0.88702928870292885</c:v>
                </c:pt>
                <c:pt idx="23">
                  <c:v>0.81775700934579432</c:v>
                </c:pt>
              </c:numCache>
            </c:numRef>
          </c:val>
          <c:extLst>
            <c:ext xmlns:c16="http://schemas.microsoft.com/office/drawing/2014/chart" uri="{C3380CC4-5D6E-409C-BE32-E72D297353CC}">
              <c16:uniqueId val="{00000003-D91B-4F18-BD01-D9F7E8D12ECE}"/>
            </c:ext>
          </c:extLst>
        </c:ser>
        <c:dLbls>
          <c:showLegendKey val="0"/>
          <c:showVal val="0"/>
          <c:showCatName val="0"/>
          <c:showSerName val="0"/>
          <c:showPercent val="0"/>
          <c:showBubbleSize val="0"/>
        </c:dLbls>
        <c:gapWidth val="150"/>
        <c:overlap val="100"/>
        <c:axId val="166123392"/>
        <c:axId val="166124928"/>
        <c:extLst>
          <c:ext xmlns:c15="http://schemas.microsoft.com/office/drawing/2012/chart" uri="{02D57815-91ED-43cb-92C2-25804820EDAC}">
            <c15:filteredBarSeries>
              <c15:ser>
                <c:idx val="0"/>
                <c:order val="0"/>
                <c:tx>
                  <c:strRef>
                    <c:extLst>
                      <c:ext uri="{02D57815-91ED-43cb-92C2-25804820EDAC}">
                        <c15:formulaRef>
                          <c15:sqref>Sheet1!$B$7</c15:sqref>
                        </c15:formulaRef>
                      </c:ext>
                    </c:extLst>
                    <c:strCache>
                      <c:ptCount val="1"/>
                      <c:pt idx="0">
                        <c:v>&lt;= 2 години</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ormulaRef>
                          <c15:sqref>Sheet1!$E$3:$AB$3</c15:sqref>
                        </c15:formulaRef>
                      </c:ext>
                    </c:extLst>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c:ext uri="{02D57815-91ED-43cb-92C2-25804820EDAC}">
                        <c15:formulaRef>
                          <c15:sqref>Sheet1!$E$7:$AB$7</c15:sqref>
                        </c15:formulaRef>
                      </c:ext>
                    </c:extLst>
                    <c:numCache>
                      <c:formatCode>0.0</c:formatCode>
                      <c:ptCount val="24"/>
                      <c:pt idx="0">
                        <c:v>18</c:v>
                      </c:pt>
                      <c:pt idx="1">
                        <c:v>19</c:v>
                      </c:pt>
                      <c:pt idx="2">
                        <c:v>13</c:v>
                      </c:pt>
                      <c:pt idx="3">
                        <c:v>8</c:v>
                      </c:pt>
                      <c:pt idx="4">
                        <c:v>7</c:v>
                      </c:pt>
                      <c:pt idx="5">
                        <c:v>11</c:v>
                      </c:pt>
                      <c:pt idx="6">
                        <c:v>14</c:v>
                      </c:pt>
                      <c:pt idx="7">
                        <c:v>17</c:v>
                      </c:pt>
                      <c:pt idx="8">
                        <c:v>20</c:v>
                      </c:pt>
                      <c:pt idx="9">
                        <c:v>25</c:v>
                      </c:pt>
                      <c:pt idx="10">
                        <c:v>22</c:v>
                      </c:pt>
                      <c:pt idx="11">
                        <c:v>13</c:v>
                      </c:pt>
                      <c:pt idx="12">
                        <c:v>10</c:v>
                      </c:pt>
                      <c:pt idx="13">
                        <c:v>7</c:v>
                      </c:pt>
                      <c:pt idx="14">
                        <c:v>6</c:v>
                      </c:pt>
                      <c:pt idx="15">
                        <c:v>5</c:v>
                      </c:pt>
                      <c:pt idx="16">
                        <c:v>6</c:v>
                      </c:pt>
                      <c:pt idx="17">
                        <c:v>7</c:v>
                      </c:pt>
                      <c:pt idx="18">
                        <c:v>8</c:v>
                      </c:pt>
                      <c:pt idx="19">
                        <c:v>9</c:v>
                      </c:pt>
                      <c:pt idx="20">
                        <c:v>9</c:v>
                      </c:pt>
                      <c:pt idx="21">
                        <c:v>8</c:v>
                      </c:pt>
                      <c:pt idx="22">
                        <c:v>7</c:v>
                      </c:pt>
                      <c:pt idx="23">
                        <c:v>12.7</c:v>
                      </c:pt>
                    </c:numCache>
                  </c:numRef>
                </c:val>
                <c:extLst>
                  <c:ext xmlns:c16="http://schemas.microsoft.com/office/drawing/2014/chart" uri="{C3380CC4-5D6E-409C-BE32-E72D297353CC}">
                    <c16:uniqueId val="{00000004-D91B-4F18-BD01-D9F7E8D12EC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Sheet1!$B$9</c15:sqref>
                        </c15:formulaRef>
                      </c:ext>
                    </c:extLst>
                    <c:strCache>
                      <c:ptCount val="1"/>
                      <c:pt idx="0">
                        <c:v>&lt;= 5 години</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Sheet1!$E$3:$AB$3</c15:sqref>
                        </c15:formulaRef>
                      </c:ext>
                    </c:extLst>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xmlns:c15="http://schemas.microsoft.com/office/drawing/2012/chart">
                      <c:ext xmlns:c15="http://schemas.microsoft.com/office/drawing/2012/chart" uri="{02D57815-91ED-43cb-92C2-25804820EDAC}">
                        <c15:formulaRef>
                          <c15:sqref>Sheet1!$E$9:$AB$9</c15:sqref>
                        </c15:formulaRef>
                      </c:ext>
                    </c:extLst>
                    <c:numCache>
                      <c:formatCode>General</c:formatCode>
                      <c:ptCount val="24"/>
                      <c:pt idx="0">
                        <c:v>22</c:v>
                      </c:pt>
                      <c:pt idx="1">
                        <c:v>28</c:v>
                      </c:pt>
                      <c:pt idx="2">
                        <c:v>26</c:v>
                      </c:pt>
                      <c:pt idx="3">
                        <c:v>29</c:v>
                      </c:pt>
                      <c:pt idx="4">
                        <c:v>25</c:v>
                      </c:pt>
                      <c:pt idx="5">
                        <c:v>18</c:v>
                      </c:pt>
                      <c:pt idx="6">
                        <c:v>13</c:v>
                      </c:pt>
                      <c:pt idx="7">
                        <c:v>17</c:v>
                      </c:pt>
                      <c:pt idx="8">
                        <c:v>20</c:v>
                      </c:pt>
                      <c:pt idx="9">
                        <c:v>26</c:v>
                      </c:pt>
                      <c:pt idx="10">
                        <c:v>31</c:v>
                      </c:pt>
                      <c:pt idx="11">
                        <c:v>38</c:v>
                      </c:pt>
                      <c:pt idx="12">
                        <c:v>35</c:v>
                      </c:pt>
                      <c:pt idx="13">
                        <c:v>28</c:v>
                      </c:pt>
                      <c:pt idx="14">
                        <c:v>20</c:v>
                      </c:pt>
                      <c:pt idx="15">
                        <c:v>15</c:v>
                      </c:pt>
                      <c:pt idx="16">
                        <c:v>12</c:v>
                      </c:pt>
                      <c:pt idx="17">
                        <c:v>10</c:v>
                      </c:pt>
                      <c:pt idx="18">
                        <c:v>10</c:v>
                      </c:pt>
                      <c:pt idx="19">
                        <c:v>11</c:v>
                      </c:pt>
                      <c:pt idx="20">
                        <c:v>13</c:v>
                      </c:pt>
                      <c:pt idx="21">
                        <c:v>14</c:v>
                      </c:pt>
                      <c:pt idx="22">
                        <c:v>16</c:v>
                      </c:pt>
                      <c:pt idx="23">
                        <c:v>25.2</c:v>
                      </c:pt>
                    </c:numCache>
                  </c:numRef>
                </c:val>
                <c:extLst xmlns:c15="http://schemas.microsoft.com/office/drawing/2012/chart">
                  <c:ext xmlns:c16="http://schemas.microsoft.com/office/drawing/2014/chart" uri="{C3380CC4-5D6E-409C-BE32-E72D297353CC}">
                    <c16:uniqueId val="{00000005-D91B-4F18-BD01-D9F7E8D12EC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Sheet1!$B$11</c15:sqref>
                        </c15:formulaRef>
                      </c:ext>
                    </c:extLst>
                    <c:strCache>
                      <c:ptCount val="1"/>
                      <c:pt idx="0">
                        <c:v>&lt;= 10 години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Sheet1!$E$3:$AB$3</c15:sqref>
                        </c15:formulaRef>
                      </c:ext>
                    </c:extLst>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xmlns:c15="http://schemas.microsoft.com/office/drawing/2012/chart">
                      <c:ext xmlns:c15="http://schemas.microsoft.com/office/drawing/2012/chart" uri="{02D57815-91ED-43cb-92C2-25804820EDAC}">
                        <c15:formulaRef>
                          <c15:sqref>Sheet1!$E$11:$AB$11</c15:sqref>
                        </c15:formulaRef>
                      </c:ext>
                    </c:extLst>
                    <c:numCache>
                      <c:formatCode>General</c:formatCode>
                      <c:ptCount val="24"/>
                      <c:pt idx="0">
                        <c:v>45</c:v>
                      </c:pt>
                      <c:pt idx="1">
                        <c:v>45</c:v>
                      </c:pt>
                      <c:pt idx="2">
                        <c:v>46</c:v>
                      </c:pt>
                      <c:pt idx="3">
                        <c:v>64</c:v>
                      </c:pt>
                      <c:pt idx="4">
                        <c:v>65</c:v>
                      </c:pt>
                      <c:pt idx="5">
                        <c:v>58</c:v>
                      </c:pt>
                      <c:pt idx="6">
                        <c:v>55</c:v>
                      </c:pt>
                      <c:pt idx="7">
                        <c:v>45</c:v>
                      </c:pt>
                      <c:pt idx="8">
                        <c:v>42</c:v>
                      </c:pt>
                      <c:pt idx="9">
                        <c:v>36</c:v>
                      </c:pt>
                      <c:pt idx="10">
                        <c:v>36</c:v>
                      </c:pt>
                      <c:pt idx="11">
                        <c:v>37</c:v>
                      </c:pt>
                      <c:pt idx="12">
                        <c:v>42</c:v>
                      </c:pt>
                      <c:pt idx="13">
                        <c:v>46</c:v>
                      </c:pt>
                      <c:pt idx="14">
                        <c:v>60</c:v>
                      </c:pt>
                      <c:pt idx="15">
                        <c:v>62</c:v>
                      </c:pt>
                      <c:pt idx="16">
                        <c:v>61</c:v>
                      </c:pt>
                      <c:pt idx="17">
                        <c:v>55</c:v>
                      </c:pt>
                      <c:pt idx="18">
                        <c:v>46</c:v>
                      </c:pt>
                      <c:pt idx="19">
                        <c:v>35</c:v>
                      </c:pt>
                      <c:pt idx="20">
                        <c:v>30</c:v>
                      </c:pt>
                      <c:pt idx="21">
                        <c:v>28</c:v>
                      </c:pt>
                      <c:pt idx="22">
                        <c:v>30</c:v>
                      </c:pt>
                      <c:pt idx="23">
                        <c:v>59.6</c:v>
                      </c:pt>
                    </c:numCache>
                  </c:numRef>
                </c:val>
                <c:extLst xmlns:c15="http://schemas.microsoft.com/office/drawing/2012/chart">
                  <c:ext xmlns:c16="http://schemas.microsoft.com/office/drawing/2014/chart" uri="{C3380CC4-5D6E-409C-BE32-E72D297353CC}">
                    <c16:uniqueId val="{00000006-D91B-4F18-BD01-D9F7E8D12EC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Sheet1!$B$13</c15:sqref>
                        </c15:formulaRef>
                      </c:ext>
                    </c:extLst>
                    <c:strCache>
                      <c:ptCount val="1"/>
                      <c:pt idx="0">
                        <c:v>&gt; 10 години</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Sheet1!$E$3:$AB$3</c15:sqref>
                        </c15:formulaRef>
                      </c:ext>
                    </c:extLst>
                    <c:numCache>
                      <c:formatCode>General</c:formatCode>
                      <c:ptCount val="24"/>
                      <c:pt idx="0">
                        <c:v>1995</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xmlns:c15="http://schemas.microsoft.com/office/drawing/2012/chart">
                      <c:ext xmlns:c15="http://schemas.microsoft.com/office/drawing/2012/chart" uri="{02D57815-91ED-43cb-92C2-25804820EDAC}">
                        <c15:formulaRef>
                          <c15:sqref>Sheet1!$E$13:$AB$13</c15:sqref>
                        </c15:formulaRef>
                      </c:ext>
                    </c:extLst>
                    <c:numCache>
                      <c:formatCode>General</c:formatCode>
                      <c:ptCount val="24"/>
                      <c:pt idx="0">
                        <c:v>201</c:v>
                      </c:pt>
                      <c:pt idx="1">
                        <c:v>208</c:v>
                      </c:pt>
                      <c:pt idx="2">
                        <c:v>225</c:v>
                      </c:pt>
                      <c:pt idx="3">
                        <c:v>207</c:v>
                      </c:pt>
                      <c:pt idx="4">
                        <c:v>203</c:v>
                      </c:pt>
                      <c:pt idx="5">
                        <c:v>162</c:v>
                      </c:pt>
                      <c:pt idx="6">
                        <c:v>171</c:v>
                      </c:pt>
                      <c:pt idx="7">
                        <c:v>164</c:v>
                      </c:pt>
                      <c:pt idx="8">
                        <c:v>167</c:v>
                      </c:pt>
                      <c:pt idx="9">
                        <c:v>176</c:v>
                      </c:pt>
                      <c:pt idx="10">
                        <c:v>193</c:v>
                      </c:pt>
                      <c:pt idx="11">
                        <c:v>222</c:v>
                      </c:pt>
                      <c:pt idx="12">
                        <c:v>226</c:v>
                      </c:pt>
                      <c:pt idx="13">
                        <c:v>221</c:v>
                      </c:pt>
                      <c:pt idx="14">
                        <c:v>261</c:v>
                      </c:pt>
                      <c:pt idx="15">
                        <c:v>289</c:v>
                      </c:pt>
                      <c:pt idx="16">
                        <c:v>305</c:v>
                      </c:pt>
                      <c:pt idx="17">
                        <c:v>323</c:v>
                      </c:pt>
                      <c:pt idx="18">
                        <c:v>339</c:v>
                      </c:pt>
                      <c:pt idx="19">
                        <c:v>360</c:v>
                      </c:pt>
                      <c:pt idx="20">
                        <c:v>374</c:v>
                      </c:pt>
                      <c:pt idx="21">
                        <c:v>379</c:v>
                      </c:pt>
                      <c:pt idx="22">
                        <c:v>424</c:v>
                      </c:pt>
                      <c:pt idx="23" formatCode="0.0">
                        <c:v>437.49999999999994</c:v>
                      </c:pt>
                    </c:numCache>
                  </c:numRef>
                </c:val>
                <c:extLst xmlns:c15="http://schemas.microsoft.com/office/drawing/2012/chart">
                  <c:ext xmlns:c16="http://schemas.microsoft.com/office/drawing/2014/chart" uri="{C3380CC4-5D6E-409C-BE32-E72D297353CC}">
                    <c16:uniqueId val="{00000007-D91B-4F18-BD01-D9F7E8D12ECE}"/>
                  </c:ext>
                </c:extLst>
              </c15:ser>
            </c15:filteredBarSeries>
          </c:ext>
        </c:extLst>
      </c:barChart>
      <c:catAx>
        <c:axId val="1661233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124928"/>
        <c:crosses val="autoZero"/>
        <c:auto val="1"/>
        <c:lblAlgn val="ctr"/>
        <c:lblOffset val="100"/>
        <c:noMultiLvlLbl val="0"/>
      </c:catAx>
      <c:valAx>
        <c:axId val="166124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12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1"/>
          <c:tx>
            <c:strRef>
              <c:f>Sheet1!$B$30</c:f>
              <c:strCache>
                <c:ptCount val="1"/>
                <c:pt idx="0">
                  <c:v>&lt;= 2 години</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Sheet1!$D$30:$AB$30</c:f>
              <c:numCache>
                <c:formatCode>0.0%</c:formatCode>
                <c:ptCount val="25"/>
                <c:pt idx="0">
                  <c:v>4.9019607843137261E-2</c:v>
                </c:pt>
                <c:pt idx="1">
                  <c:v>4.7619047619047623E-2</c:v>
                </c:pt>
                <c:pt idx="2">
                  <c:v>5.5118110236220472E-2</c:v>
                </c:pt>
                <c:pt idx="3">
                  <c:v>4.1958041958041953E-2</c:v>
                </c:pt>
                <c:pt idx="4">
                  <c:v>3.0303030303030307E-2</c:v>
                </c:pt>
                <c:pt idx="5">
                  <c:v>2.3166023166023165E-2</c:v>
                </c:pt>
                <c:pt idx="6">
                  <c:v>4.9327354260089697E-2</c:v>
                </c:pt>
                <c:pt idx="7">
                  <c:v>4.3859649122807015E-2</c:v>
                </c:pt>
                <c:pt idx="8">
                  <c:v>5.3811659192825108E-2</c:v>
                </c:pt>
                <c:pt idx="9">
                  <c:v>8.6956521739130432E-2</c:v>
                </c:pt>
                <c:pt idx="10">
                  <c:v>0.10441767068273093</c:v>
                </c:pt>
                <c:pt idx="11">
                  <c:v>9.0252707581227443E-2</c:v>
                </c:pt>
                <c:pt idx="12">
                  <c:v>4.8611111111111105E-2</c:v>
                </c:pt>
                <c:pt idx="13">
                  <c:v>3.5842293906810034E-2</c:v>
                </c:pt>
                <c:pt idx="14">
                  <c:v>4.1509433962264156E-2</c:v>
                </c:pt>
                <c:pt idx="15">
                  <c:v>3.9735099337748339E-2</c:v>
                </c:pt>
                <c:pt idx="16">
                  <c:v>4.6728971962616821E-2</c:v>
                </c:pt>
                <c:pt idx="17">
                  <c:v>4.8192771084337345E-2</c:v>
                </c:pt>
                <c:pt idx="18">
                  <c:v>4.8991354466858782E-2</c:v>
                </c:pt>
                <c:pt idx="19">
                  <c:v>5.2924791086350974E-2</c:v>
                </c:pt>
                <c:pt idx="20">
                  <c:v>5.3475935828876997E-2</c:v>
                </c:pt>
                <c:pt idx="21">
                  <c:v>5.2493438320209973E-2</c:v>
                </c:pt>
                <c:pt idx="22">
                  <c:v>4.3367346938775503E-2</c:v>
                </c:pt>
                <c:pt idx="23">
                  <c:v>4.1570438799076216E-2</c:v>
                </c:pt>
                <c:pt idx="24">
                  <c:v>5.8736074217975665E-2</c:v>
                </c:pt>
              </c:numCache>
            </c:numRef>
          </c:val>
          <c:extLst>
            <c:ext xmlns:c16="http://schemas.microsoft.com/office/drawing/2014/chart" uri="{C3380CC4-5D6E-409C-BE32-E72D297353CC}">
              <c16:uniqueId val="{00000000-5E89-4D81-A384-14B9CBEF3DA8}"/>
            </c:ext>
          </c:extLst>
        </c:ser>
        <c:ser>
          <c:idx val="3"/>
          <c:order val="3"/>
          <c:tx>
            <c:strRef>
              <c:f>Sheet1!$B$32</c:f>
              <c:strCache>
                <c:ptCount val="1"/>
                <c:pt idx="0">
                  <c:v>&lt;= 5 години</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Sheet1!$D$32:$AB$32</c:f>
              <c:numCache>
                <c:formatCode>0.0%</c:formatCode>
                <c:ptCount val="25"/>
                <c:pt idx="0">
                  <c:v>9.3137254901960786E-2</c:v>
                </c:pt>
                <c:pt idx="1">
                  <c:v>7.792207792207792E-2</c:v>
                </c:pt>
                <c:pt idx="2">
                  <c:v>9.4488188976377951E-2</c:v>
                </c:pt>
                <c:pt idx="3">
                  <c:v>9.4405594405594401E-2</c:v>
                </c:pt>
                <c:pt idx="4">
                  <c:v>9.8484848484848495E-2</c:v>
                </c:pt>
                <c:pt idx="5">
                  <c:v>8.8803088803088806E-2</c:v>
                </c:pt>
                <c:pt idx="6">
                  <c:v>8.5201793721973104E-2</c:v>
                </c:pt>
                <c:pt idx="7">
                  <c:v>6.5789473684210523E-2</c:v>
                </c:pt>
                <c:pt idx="8">
                  <c:v>7.623318385650224E-2</c:v>
                </c:pt>
                <c:pt idx="9">
                  <c:v>7.8260869565217397E-2</c:v>
                </c:pt>
                <c:pt idx="10">
                  <c:v>8.835341365461849E-2</c:v>
                </c:pt>
                <c:pt idx="11">
                  <c:v>0.10830324909747292</c:v>
                </c:pt>
                <c:pt idx="12">
                  <c:v>0.14583333333333334</c:v>
                </c:pt>
                <c:pt idx="13">
                  <c:v>0.15053763440860216</c:v>
                </c:pt>
                <c:pt idx="14">
                  <c:v>0.12452830188679245</c:v>
                </c:pt>
                <c:pt idx="15">
                  <c:v>8.2781456953642377E-2</c:v>
                </c:pt>
                <c:pt idx="16">
                  <c:v>6.5420560747663545E-2</c:v>
                </c:pt>
                <c:pt idx="17">
                  <c:v>6.9277108433734927E-2</c:v>
                </c:pt>
                <c:pt idx="18">
                  <c:v>7.492795389048991E-2</c:v>
                </c:pt>
                <c:pt idx="19">
                  <c:v>7.7994428969359333E-2</c:v>
                </c:pt>
                <c:pt idx="20">
                  <c:v>7.7540106951871648E-2</c:v>
                </c:pt>
                <c:pt idx="21">
                  <c:v>7.874015748031496E-2</c:v>
                </c:pt>
                <c:pt idx="22">
                  <c:v>7.9081632653061215E-2</c:v>
                </c:pt>
                <c:pt idx="23">
                  <c:v>7.6212471131639717E-2</c:v>
                </c:pt>
                <c:pt idx="24">
                  <c:v>0.13414344051064506</c:v>
                </c:pt>
              </c:numCache>
            </c:numRef>
          </c:val>
          <c:extLst>
            <c:ext xmlns:c16="http://schemas.microsoft.com/office/drawing/2014/chart" uri="{C3380CC4-5D6E-409C-BE32-E72D297353CC}">
              <c16:uniqueId val="{00000001-5E89-4D81-A384-14B9CBEF3DA8}"/>
            </c:ext>
          </c:extLst>
        </c:ser>
        <c:ser>
          <c:idx val="5"/>
          <c:order val="5"/>
          <c:tx>
            <c:strRef>
              <c:f>Sheet1!$B$34</c:f>
              <c:strCache>
                <c:ptCount val="1"/>
                <c:pt idx="0">
                  <c:v>&lt;= 10 години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Sheet1!$D$34:$AB$34</c:f>
              <c:numCache>
                <c:formatCode>0.0%</c:formatCode>
                <c:ptCount val="25"/>
                <c:pt idx="0">
                  <c:v>0.20588235294117649</c:v>
                </c:pt>
                <c:pt idx="1">
                  <c:v>0.19913419913419911</c:v>
                </c:pt>
                <c:pt idx="2">
                  <c:v>0.16141732283464566</c:v>
                </c:pt>
                <c:pt idx="3">
                  <c:v>0.17832167832167831</c:v>
                </c:pt>
                <c:pt idx="4">
                  <c:v>0.18181818181818182</c:v>
                </c:pt>
                <c:pt idx="5">
                  <c:v>0.21235521235521237</c:v>
                </c:pt>
                <c:pt idx="6">
                  <c:v>0.23318385650224219</c:v>
                </c:pt>
                <c:pt idx="7">
                  <c:v>0.25438596491228066</c:v>
                </c:pt>
                <c:pt idx="8">
                  <c:v>0.22869955156950669</c:v>
                </c:pt>
                <c:pt idx="9">
                  <c:v>0.19999999999999998</c:v>
                </c:pt>
                <c:pt idx="10">
                  <c:v>0.16867469879518074</c:v>
                </c:pt>
                <c:pt idx="11">
                  <c:v>0.17328519855595667</c:v>
                </c:pt>
                <c:pt idx="12">
                  <c:v>0.17708333333333331</c:v>
                </c:pt>
                <c:pt idx="13">
                  <c:v>0.19354838709677419</c:v>
                </c:pt>
                <c:pt idx="14">
                  <c:v>0.21509433962264152</c:v>
                </c:pt>
                <c:pt idx="15">
                  <c:v>0.23841059602649006</c:v>
                </c:pt>
                <c:pt idx="16">
                  <c:v>0.23987538940809969</c:v>
                </c:pt>
                <c:pt idx="17">
                  <c:v>0.25</c:v>
                </c:pt>
                <c:pt idx="18">
                  <c:v>0.24207492795389049</c:v>
                </c:pt>
                <c:pt idx="19">
                  <c:v>0.2061281337047354</c:v>
                </c:pt>
                <c:pt idx="20">
                  <c:v>0.15775401069518716</c:v>
                </c:pt>
                <c:pt idx="21">
                  <c:v>0.15223097112860892</c:v>
                </c:pt>
                <c:pt idx="22">
                  <c:v>0.15051020408163265</c:v>
                </c:pt>
                <c:pt idx="23">
                  <c:v>0.14087759815242495</c:v>
                </c:pt>
                <c:pt idx="24">
                  <c:v>0.27062601593783453</c:v>
                </c:pt>
              </c:numCache>
            </c:numRef>
          </c:val>
          <c:extLst>
            <c:ext xmlns:c16="http://schemas.microsoft.com/office/drawing/2014/chart" uri="{C3380CC4-5D6E-409C-BE32-E72D297353CC}">
              <c16:uniqueId val="{00000002-5E89-4D81-A384-14B9CBEF3DA8}"/>
            </c:ext>
          </c:extLst>
        </c:ser>
        <c:ser>
          <c:idx val="7"/>
          <c:order val="7"/>
          <c:tx>
            <c:strRef>
              <c:f>Sheet1!$B$36</c:f>
              <c:strCache>
                <c:ptCount val="1"/>
                <c:pt idx="0">
                  <c:v>&gt; 10 години</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Sheet1!$D$36:$AB$36</c:f>
              <c:numCache>
                <c:formatCode>0.0%</c:formatCode>
                <c:ptCount val="25"/>
                <c:pt idx="0">
                  <c:v>0.65196078431372562</c:v>
                </c:pt>
                <c:pt idx="1">
                  <c:v>0.67532467532467522</c:v>
                </c:pt>
                <c:pt idx="2">
                  <c:v>0.6889763779527559</c:v>
                </c:pt>
                <c:pt idx="3">
                  <c:v>0.68531468531468531</c:v>
                </c:pt>
                <c:pt idx="4">
                  <c:v>0.68939393939393945</c:v>
                </c:pt>
                <c:pt idx="5">
                  <c:v>0.67567567567567566</c:v>
                </c:pt>
                <c:pt idx="6">
                  <c:v>0.63228699551569512</c:v>
                </c:pt>
                <c:pt idx="7">
                  <c:v>0.63596491228070173</c:v>
                </c:pt>
                <c:pt idx="8">
                  <c:v>0.64125560538116588</c:v>
                </c:pt>
                <c:pt idx="9">
                  <c:v>0.63478260869565217</c:v>
                </c:pt>
                <c:pt idx="10">
                  <c:v>0.63855421686746994</c:v>
                </c:pt>
                <c:pt idx="11">
                  <c:v>0.62815884476534289</c:v>
                </c:pt>
                <c:pt idx="12">
                  <c:v>0.62847222222222221</c:v>
                </c:pt>
                <c:pt idx="13">
                  <c:v>0.62007168458781359</c:v>
                </c:pt>
                <c:pt idx="14">
                  <c:v>0.61886792452830186</c:v>
                </c:pt>
                <c:pt idx="15">
                  <c:v>0.63907284768211914</c:v>
                </c:pt>
                <c:pt idx="16">
                  <c:v>0.6479750778816199</c:v>
                </c:pt>
                <c:pt idx="17">
                  <c:v>0.63253012048192769</c:v>
                </c:pt>
                <c:pt idx="18">
                  <c:v>0.63400576368876072</c:v>
                </c:pt>
                <c:pt idx="19">
                  <c:v>0.66295264623955441</c:v>
                </c:pt>
                <c:pt idx="20">
                  <c:v>0.71122994652406413</c:v>
                </c:pt>
                <c:pt idx="21">
                  <c:v>0.71653543307086609</c:v>
                </c:pt>
                <c:pt idx="22">
                  <c:v>0.72448979591836726</c:v>
                </c:pt>
                <c:pt idx="23">
                  <c:v>0.74133949191685922</c:v>
                </c:pt>
                <c:pt idx="24">
                  <c:v>0.53649446933354461</c:v>
                </c:pt>
              </c:numCache>
            </c:numRef>
          </c:val>
          <c:extLst>
            <c:ext xmlns:c16="http://schemas.microsoft.com/office/drawing/2014/chart" uri="{C3380CC4-5D6E-409C-BE32-E72D297353CC}">
              <c16:uniqueId val="{00000003-5E89-4D81-A384-14B9CBEF3DA8}"/>
            </c:ext>
          </c:extLst>
        </c:ser>
        <c:dLbls>
          <c:showLegendKey val="0"/>
          <c:showVal val="0"/>
          <c:showCatName val="0"/>
          <c:showSerName val="0"/>
          <c:showPercent val="0"/>
          <c:showBubbleSize val="0"/>
        </c:dLbls>
        <c:gapWidth val="150"/>
        <c:overlap val="100"/>
        <c:axId val="166702080"/>
        <c:axId val="166707968"/>
        <c:extLst>
          <c:ext xmlns:c15="http://schemas.microsoft.com/office/drawing/2012/chart" uri="{02D57815-91ED-43cb-92C2-25804820EDAC}">
            <c15:filteredBarSeries>
              <c15:ser>
                <c:idx val="0"/>
                <c:order val="0"/>
                <c:tx>
                  <c:strRef>
                    <c:extLst>
                      <c:ext uri="{02D57815-91ED-43cb-92C2-25804820EDAC}">
                        <c15:formulaRef>
                          <c15:sqref>Sheet1!$B$29</c15:sqref>
                        </c15:formulaRef>
                      </c:ext>
                    </c:extLst>
                    <c:strCache>
                      <c:ptCount val="1"/>
                      <c:pt idx="0">
                        <c:v>&lt;= 2 години</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c:ext uri="{02D57815-91ED-43cb-92C2-25804820EDAC}">
                        <c15:formulaRef>
                          <c15:sqref>Sheet1!$D$29:$AB$29</c15:sqref>
                        </c15:formulaRef>
                      </c:ext>
                    </c:extLst>
                    <c:numCache>
                      <c:formatCode>General</c:formatCode>
                      <c:ptCount val="25"/>
                      <c:pt idx="0" formatCode="0.0">
                        <c:v>1</c:v>
                      </c:pt>
                      <c:pt idx="1">
                        <c:v>1.1000000000000001</c:v>
                      </c:pt>
                      <c:pt idx="2">
                        <c:v>1.4</c:v>
                      </c:pt>
                      <c:pt idx="3">
                        <c:v>1.2</c:v>
                      </c:pt>
                      <c:pt idx="4">
                        <c:v>0.8</c:v>
                      </c:pt>
                      <c:pt idx="5" formatCode="0.0">
                        <c:v>0.6</c:v>
                      </c:pt>
                      <c:pt idx="6" formatCode="0.0">
                        <c:v>1.1000000000000001</c:v>
                      </c:pt>
                      <c:pt idx="7" formatCode="0.0">
                        <c:v>1</c:v>
                      </c:pt>
                      <c:pt idx="8" formatCode="0.0">
                        <c:v>1.2</c:v>
                      </c:pt>
                      <c:pt idx="9" formatCode="0.0">
                        <c:v>2</c:v>
                      </c:pt>
                      <c:pt idx="10" formatCode="0.0">
                        <c:v>2.6</c:v>
                      </c:pt>
                      <c:pt idx="11" formatCode="0.0">
                        <c:v>2.5</c:v>
                      </c:pt>
                      <c:pt idx="12" formatCode="0.0">
                        <c:v>1.4</c:v>
                      </c:pt>
                      <c:pt idx="13" formatCode="0.0">
                        <c:v>1</c:v>
                      </c:pt>
                      <c:pt idx="14" formatCode="0.0">
                        <c:v>1.1000000000000001</c:v>
                      </c:pt>
                      <c:pt idx="15" formatCode="0.0">
                        <c:v>1.2</c:v>
                      </c:pt>
                      <c:pt idx="16" formatCode="0.0">
                        <c:v>1.5</c:v>
                      </c:pt>
                      <c:pt idx="17" formatCode="0.0">
                        <c:v>1.6</c:v>
                      </c:pt>
                      <c:pt idx="18" formatCode="0.0">
                        <c:v>1.7</c:v>
                      </c:pt>
                      <c:pt idx="19" formatCode="0.0">
                        <c:v>1.9</c:v>
                      </c:pt>
                      <c:pt idx="20" formatCode="0.0">
                        <c:v>2</c:v>
                      </c:pt>
                      <c:pt idx="21" formatCode="0.0">
                        <c:v>2</c:v>
                      </c:pt>
                      <c:pt idx="22" formatCode="0.0">
                        <c:v>1.7</c:v>
                      </c:pt>
                      <c:pt idx="23" formatCode="0.0">
                        <c:v>1.8</c:v>
                      </c:pt>
                      <c:pt idx="24" formatCode="0.0">
                        <c:v>2.9630000000000001</c:v>
                      </c:pt>
                    </c:numCache>
                  </c:numRef>
                </c:val>
                <c:extLst>
                  <c:ext xmlns:c16="http://schemas.microsoft.com/office/drawing/2014/chart" uri="{C3380CC4-5D6E-409C-BE32-E72D297353CC}">
                    <c16:uniqueId val="{00000004-5E89-4D81-A384-14B9CBEF3DA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Sheet1!$B$31</c15:sqref>
                        </c15:formulaRef>
                      </c:ext>
                    </c:extLst>
                    <c:strCache>
                      <c:ptCount val="1"/>
                      <c:pt idx="0">
                        <c:v>&lt;= 5 години</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Sheet1!$D$31:$AB$31</c15:sqref>
                        </c15:formulaRef>
                      </c:ext>
                    </c:extLst>
                    <c:numCache>
                      <c:formatCode>General</c:formatCode>
                      <c:ptCount val="25"/>
                      <c:pt idx="0">
                        <c:v>1.9</c:v>
                      </c:pt>
                      <c:pt idx="1">
                        <c:v>1.8</c:v>
                      </c:pt>
                      <c:pt idx="2">
                        <c:v>2.4</c:v>
                      </c:pt>
                      <c:pt idx="3">
                        <c:v>2.7</c:v>
                      </c:pt>
                      <c:pt idx="4">
                        <c:v>2.6</c:v>
                      </c:pt>
                      <c:pt idx="5">
                        <c:v>2.2999999999999998</c:v>
                      </c:pt>
                      <c:pt idx="6">
                        <c:v>1.9</c:v>
                      </c:pt>
                      <c:pt idx="7">
                        <c:v>1.5</c:v>
                      </c:pt>
                      <c:pt idx="8" formatCode="0.0">
                        <c:v>1.7</c:v>
                      </c:pt>
                      <c:pt idx="9" formatCode="0.0">
                        <c:v>1.8</c:v>
                      </c:pt>
                      <c:pt idx="10" formatCode="0.0">
                        <c:v>2.2000000000000002</c:v>
                      </c:pt>
                      <c:pt idx="11" formatCode="0.0">
                        <c:v>3</c:v>
                      </c:pt>
                      <c:pt idx="12" formatCode="0.0">
                        <c:v>4.2</c:v>
                      </c:pt>
                      <c:pt idx="13">
                        <c:v>4.2</c:v>
                      </c:pt>
                      <c:pt idx="14">
                        <c:v>3.3</c:v>
                      </c:pt>
                      <c:pt idx="15">
                        <c:v>2.5</c:v>
                      </c:pt>
                      <c:pt idx="16">
                        <c:v>2.1</c:v>
                      </c:pt>
                      <c:pt idx="17">
                        <c:v>2.2999999999999998</c:v>
                      </c:pt>
                      <c:pt idx="18">
                        <c:v>2.6</c:v>
                      </c:pt>
                      <c:pt idx="19">
                        <c:v>2.8</c:v>
                      </c:pt>
                      <c:pt idx="20">
                        <c:v>2.9</c:v>
                      </c:pt>
                      <c:pt idx="21">
                        <c:v>3</c:v>
                      </c:pt>
                      <c:pt idx="22">
                        <c:v>3.1</c:v>
                      </c:pt>
                      <c:pt idx="23">
                        <c:v>3.3</c:v>
                      </c:pt>
                      <c:pt idx="24">
                        <c:v>6.7670000000000003</c:v>
                      </c:pt>
                    </c:numCache>
                  </c:numRef>
                </c:val>
                <c:extLst xmlns:c15="http://schemas.microsoft.com/office/drawing/2012/chart">
                  <c:ext xmlns:c16="http://schemas.microsoft.com/office/drawing/2014/chart" uri="{C3380CC4-5D6E-409C-BE32-E72D297353CC}">
                    <c16:uniqueId val="{00000005-5E89-4D81-A384-14B9CBEF3DA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Sheet1!$B$33</c15:sqref>
                        </c15:formulaRef>
                      </c:ext>
                    </c:extLst>
                    <c:strCache>
                      <c:ptCount val="1"/>
                      <c:pt idx="0">
                        <c:v>&lt;= 10 години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Sheet1!$D$33:$AB$33</c15:sqref>
                        </c15:formulaRef>
                      </c:ext>
                    </c:extLst>
                    <c:numCache>
                      <c:formatCode>General</c:formatCode>
                      <c:ptCount val="25"/>
                      <c:pt idx="0" formatCode="0.0">
                        <c:v>4.2</c:v>
                      </c:pt>
                      <c:pt idx="1">
                        <c:v>4.5999999999999996</c:v>
                      </c:pt>
                      <c:pt idx="2">
                        <c:v>4.0999999999999996</c:v>
                      </c:pt>
                      <c:pt idx="3">
                        <c:v>5.0999999999999996</c:v>
                      </c:pt>
                      <c:pt idx="4">
                        <c:v>4.8</c:v>
                      </c:pt>
                      <c:pt idx="5">
                        <c:v>5.5</c:v>
                      </c:pt>
                      <c:pt idx="6">
                        <c:v>5.2</c:v>
                      </c:pt>
                      <c:pt idx="7">
                        <c:v>5.8</c:v>
                      </c:pt>
                      <c:pt idx="8">
                        <c:v>5.0999999999999996</c:v>
                      </c:pt>
                      <c:pt idx="9">
                        <c:v>4.5999999999999996</c:v>
                      </c:pt>
                      <c:pt idx="10">
                        <c:v>4.2</c:v>
                      </c:pt>
                      <c:pt idx="11">
                        <c:v>4.8</c:v>
                      </c:pt>
                      <c:pt idx="12">
                        <c:v>5.0999999999999996</c:v>
                      </c:pt>
                      <c:pt idx="13">
                        <c:v>5.4</c:v>
                      </c:pt>
                      <c:pt idx="14">
                        <c:v>5.7</c:v>
                      </c:pt>
                      <c:pt idx="15">
                        <c:v>7.2</c:v>
                      </c:pt>
                      <c:pt idx="16">
                        <c:v>7.7</c:v>
                      </c:pt>
                      <c:pt idx="17">
                        <c:v>8.3000000000000007</c:v>
                      </c:pt>
                      <c:pt idx="18">
                        <c:v>8.4</c:v>
                      </c:pt>
                      <c:pt idx="19">
                        <c:v>7.4</c:v>
                      </c:pt>
                      <c:pt idx="20">
                        <c:v>5.9</c:v>
                      </c:pt>
                      <c:pt idx="21">
                        <c:v>5.8</c:v>
                      </c:pt>
                      <c:pt idx="22">
                        <c:v>5.9</c:v>
                      </c:pt>
                      <c:pt idx="23">
                        <c:v>6.1</c:v>
                      </c:pt>
                      <c:pt idx="24">
                        <c:v>13.651999999999999</c:v>
                      </c:pt>
                    </c:numCache>
                  </c:numRef>
                </c:val>
                <c:extLst xmlns:c15="http://schemas.microsoft.com/office/drawing/2012/chart">
                  <c:ext xmlns:c16="http://schemas.microsoft.com/office/drawing/2014/chart" uri="{C3380CC4-5D6E-409C-BE32-E72D297353CC}">
                    <c16:uniqueId val="{00000006-5E89-4D81-A384-14B9CBEF3DA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Sheet1!$B$35</c15:sqref>
                        </c15:formulaRef>
                      </c:ext>
                    </c:extLst>
                    <c:strCache>
                      <c:ptCount val="1"/>
                      <c:pt idx="0">
                        <c:v>&gt; 10 години</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Sheet1!$D$35:$AB$35</c15:sqref>
                        </c15:formulaRef>
                      </c:ext>
                    </c:extLst>
                    <c:numCache>
                      <c:formatCode>General</c:formatCode>
                      <c:ptCount val="25"/>
                      <c:pt idx="0" formatCode="0.0">
                        <c:v>13.3</c:v>
                      </c:pt>
                      <c:pt idx="1">
                        <c:v>15.6</c:v>
                      </c:pt>
                      <c:pt idx="2" formatCode="0.0">
                        <c:v>17.5</c:v>
                      </c:pt>
                      <c:pt idx="3">
                        <c:v>19.600000000000001</c:v>
                      </c:pt>
                      <c:pt idx="4" formatCode="0.0">
                        <c:v>18.2</c:v>
                      </c:pt>
                      <c:pt idx="5">
                        <c:v>17.5</c:v>
                      </c:pt>
                      <c:pt idx="6">
                        <c:v>14.1</c:v>
                      </c:pt>
                      <c:pt idx="7">
                        <c:v>14.5</c:v>
                      </c:pt>
                      <c:pt idx="8">
                        <c:v>14.3</c:v>
                      </c:pt>
                      <c:pt idx="9">
                        <c:v>14.6</c:v>
                      </c:pt>
                      <c:pt idx="10">
                        <c:v>15.9</c:v>
                      </c:pt>
                      <c:pt idx="11">
                        <c:v>17.399999999999999</c:v>
                      </c:pt>
                      <c:pt idx="12">
                        <c:v>18.100000000000001</c:v>
                      </c:pt>
                      <c:pt idx="13">
                        <c:v>17.3</c:v>
                      </c:pt>
                      <c:pt idx="14">
                        <c:v>16.399999999999999</c:v>
                      </c:pt>
                      <c:pt idx="15">
                        <c:v>19.3</c:v>
                      </c:pt>
                      <c:pt idx="16">
                        <c:v>20.8</c:v>
                      </c:pt>
                      <c:pt idx="17">
                        <c:v>21</c:v>
                      </c:pt>
                      <c:pt idx="18">
                        <c:v>22</c:v>
                      </c:pt>
                      <c:pt idx="19">
                        <c:v>23.8</c:v>
                      </c:pt>
                      <c:pt idx="20">
                        <c:v>26.6</c:v>
                      </c:pt>
                      <c:pt idx="21">
                        <c:v>27.3</c:v>
                      </c:pt>
                      <c:pt idx="22">
                        <c:v>28.4</c:v>
                      </c:pt>
                      <c:pt idx="23">
                        <c:v>32.1</c:v>
                      </c:pt>
                      <c:pt idx="24" formatCode="0.0">
                        <c:v>27.063999999999993</c:v>
                      </c:pt>
                    </c:numCache>
                  </c:numRef>
                </c:val>
                <c:extLst xmlns:c15="http://schemas.microsoft.com/office/drawing/2012/chart">
                  <c:ext xmlns:c16="http://schemas.microsoft.com/office/drawing/2014/chart" uri="{C3380CC4-5D6E-409C-BE32-E72D297353CC}">
                    <c16:uniqueId val="{00000007-5E89-4D81-A384-14B9CBEF3DA8}"/>
                  </c:ext>
                </c:extLst>
              </c15:ser>
            </c15:filteredBarSeries>
          </c:ext>
        </c:extLst>
      </c:barChart>
      <c:catAx>
        <c:axId val="166702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707968"/>
        <c:crosses val="autoZero"/>
        <c:auto val="1"/>
        <c:lblAlgn val="ctr"/>
        <c:lblOffset val="100"/>
        <c:noMultiLvlLbl val="0"/>
      </c:catAx>
      <c:valAx>
        <c:axId val="166707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70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1"/>
          <c:tx>
            <c:strRef>
              <c:f>Sheet1!$B$41</c:f>
              <c:strCache>
                <c:ptCount val="1"/>
                <c:pt idx="0">
                  <c:v>&lt;= 2 години</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Sheet1!$D$41:$AB$41</c:f>
              <c:numCache>
                <c:formatCode>0.0%</c:formatCode>
                <c:ptCount val="25"/>
                <c:pt idx="0">
                  <c:v>0.13043478260869565</c:v>
                </c:pt>
                <c:pt idx="1">
                  <c:v>2.8571428571428574E-2</c:v>
                </c:pt>
                <c:pt idx="2">
                  <c:v>2.5641025641025644E-2</c:v>
                </c:pt>
                <c:pt idx="3">
                  <c:v>2.3809523809523808E-2</c:v>
                </c:pt>
                <c:pt idx="4">
                  <c:v>0</c:v>
                </c:pt>
                <c:pt idx="5">
                  <c:v>0</c:v>
                </c:pt>
                <c:pt idx="6">
                  <c:v>0</c:v>
                </c:pt>
                <c:pt idx="7">
                  <c:v>0</c:v>
                </c:pt>
                <c:pt idx="8">
                  <c:v>0</c:v>
                </c:pt>
                <c:pt idx="9">
                  <c:v>8.3333333333333343E-2</c:v>
                </c:pt>
                <c:pt idx="10">
                  <c:v>0.12820512820512822</c:v>
                </c:pt>
                <c:pt idx="11">
                  <c:v>6.9767441860465115E-2</c:v>
                </c:pt>
                <c:pt idx="12">
                  <c:v>0</c:v>
                </c:pt>
                <c:pt idx="13">
                  <c:v>2.1739130434782612E-2</c:v>
                </c:pt>
                <c:pt idx="14">
                  <c:v>2.3809523809523808E-2</c:v>
                </c:pt>
                <c:pt idx="15">
                  <c:v>2.0408163265306121E-2</c:v>
                </c:pt>
                <c:pt idx="16">
                  <c:v>5.7692307692307689E-2</c:v>
                </c:pt>
                <c:pt idx="17">
                  <c:v>7.407407407407407E-2</c:v>
                </c:pt>
                <c:pt idx="18">
                  <c:v>8.9285714285714288E-2</c:v>
                </c:pt>
                <c:pt idx="19">
                  <c:v>8.620689655172413E-2</c:v>
                </c:pt>
                <c:pt idx="20">
                  <c:v>5.4545454545454543E-2</c:v>
                </c:pt>
                <c:pt idx="21">
                  <c:v>3.5714285714285719E-2</c:v>
                </c:pt>
                <c:pt idx="22">
                  <c:v>3.5087719298245612E-2</c:v>
                </c:pt>
                <c:pt idx="23">
                  <c:v>3.2786885245901641E-2</c:v>
                </c:pt>
                <c:pt idx="24">
                  <c:v>6.0796074154852782E-2</c:v>
                </c:pt>
              </c:numCache>
            </c:numRef>
          </c:val>
          <c:extLst>
            <c:ext xmlns:c16="http://schemas.microsoft.com/office/drawing/2014/chart" uri="{C3380CC4-5D6E-409C-BE32-E72D297353CC}">
              <c16:uniqueId val="{00000000-C27B-4D38-8E0B-17FFCEC0A08C}"/>
            </c:ext>
          </c:extLst>
        </c:ser>
        <c:ser>
          <c:idx val="3"/>
          <c:order val="3"/>
          <c:tx>
            <c:strRef>
              <c:f>Sheet1!$B$43</c:f>
              <c:strCache>
                <c:ptCount val="1"/>
                <c:pt idx="0">
                  <c:v>&lt;= 5 години</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Sheet1!$D$43:$AB$43</c:f>
              <c:numCache>
                <c:formatCode>0.0%</c:formatCode>
                <c:ptCount val="25"/>
                <c:pt idx="0">
                  <c:v>0.2608695652173913</c:v>
                </c:pt>
                <c:pt idx="1">
                  <c:v>0.14285714285714285</c:v>
                </c:pt>
                <c:pt idx="2">
                  <c:v>0.10256410256410257</c:v>
                </c:pt>
                <c:pt idx="3">
                  <c:v>7.1428571428571425E-2</c:v>
                </c:pt>
                <c:pt idx="4">
                  <c:v>7.3170731707317055E-2</c:v>
                </c:pt>
                <c:pt idx="5">
                  <c:v>0.05</c:v>
                </c:pt>
                <c:pt idx="6">
                  <c:v>6.25E-2</c:v>
                </c:pt>
                <c:pt idx="7">
                  <c:v>6.0606060606060615E-2</c:v>
                </c:pt>
                <c:pt idx="8">
                  <c:v>5.8823529411764712E-2</c:v>
                </c:pt>
                <c:pt idx="9">
                  <c:v>5.5555555555555566E-2</c:v>
                </c:pt>
                <c:pt idx="10">
                  <c:v>5.1282051282051287E-2</c:v>
                </c:pt>
                <c:pt idx="11">
                  <c:v>0.13953488372093023</c:v>
                </c:pt>
                <c:pt idx="12">
                  <c:v>0.17777777777777778</c:v>
                </c:pt>
                <c:pt idx="13">
                  <c:v>0.17391304347826089</c:v>
                </c:pt>
                <c:pt idx="14">
                  <c:v>9.5238095238095233E-2</c:v>
                </c:pt>
                <c:pt idx="15">
                  <c:v>4.0816326530612242E-2</c:v>
                </c:pt>
                <c:pt idx="16">
                  <c:v>5.7692307692307689E-2</c:v>
                </c:pt>
                <c:pt idx="17">
                  <c:v>5.5555555555555552E-2</c:v>
                </c:pt>
                <c:pt idx="18">
                  <c:v>8.9285714285714288E-2</c:v>
                </c:pt>
                <c:pt idx="19">
                  <c:v>0.13793103448275862</c:v>
                </c:pt>
                <c:pt idx="20">
                  <c:v>0.16363636363636364</c:v>
                </c:pt>
                <c:pt idx="21">
                  <c:v>0.125</c:v>
                </c:pt>
                <c:pt idx="22">
                  <c:v>0.12280701754385964</c:v>
                </c:pt>
                <c:pt idx="23">
                  <c:v>8.1967213114754106E-2</c:v>
                </c:pt>
                <c:pt idx="24">
                  <c:v>0.15553435114503816</c:v>
                </c:pt>
              </c:numCache>
            </c:numRef>
          </c:val>
          <c:extLst>
            <c:ext xmlns:c16="http://schemas.microsoft.com/office/drawing/2014/chart" uri="{C3380CC4-5D6E-409C-BE32-E72D297353CC}">
              <c16:uniqueId val="{00000001-C27B-4D38-8E0B-17FFCEC0A08C}"/>
            </c:ext>
          </c:extLst>
        </c:ser>
        <c:ser>
          <c:idx val="5"/>
          <c:order val="5"/>
          <c:tx>
            <c:strRef>
              <c:f>Sheet1!$B$45</c:f>
              <c:strCache>
                <c:ptCount val="1"/>
                <c:pt idx="0">
                  <c:v>&lt;= 10 години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Sheet1!$D$45:$AB$45</c:f>
              <c:numCache>
                <c:formatCode>0.0%</c:formatCode>
                <c:ptCount val="25"/>
                <c:pt idx="0">
                  <c:v>0.30434782608695654</c:v>
                </c:pt>
                <c:pt idx="1">
                  <c:v>0.48571428571428571</c:v>
                </c:pt>
                <c:pt idx="2">
                  <c:v>0.23076923076923078</c:v>
                </c:pt>
                <c:pt idx="3">
                  <c:v>0.21428571428571427</c:v>
                </c:pt>
                <c:pt idx="4">
                  <c:v>0.26829268292682923</c:v>
                </c:pt>
                <c:pt idx="5">
                  <c:v>0.3</c:v>
                </c:pt>
                <c:pt idx="6">
                  <c:v>0.40625</c:v>
                </c:pt>
                <c:pt idx="7">
                  <c:v>0.39393939393939398</c:v>
                </c:pt>
                <c:pt idx="8">
                  <c:v>0.44117647058823528</c:v>
                </c:pt>
                <c:pt idx="9">
                  <c:v>0.3888888888888889</c:v>
                </c:pt>
                <c:pt idx="10">
                  <c:v>0.30769230769230771</c:v>
                </c:pt>
                <c:pt idx="11">
                  <c:v>0.32558139534883718</c:v>
                </c:pt>
                <c:pt idx="12">
                  <c:v>0.35555555555555557</c:v>
                </c:pt>
                <c:pt idx="13">
                  <c:v>0.34782608695652178</c:v>
                </c:pt>
                <c:pt idx="14">
                  <c:v>0.40476190476190471</c:v>
                </c:pt>
                <c:pt idx="15">
                  <c:v>0.44897959183673469</c:v>
                </c:pt>
                <c:pt idx="16">
                  <c:v>0.42307692307692307</c:v>
                </c:pt>
                <c:pt idx="17">
                  <c:v>0.40740740740740744</c:v>
                </c:pt>
                <c:pt idx="18">
                  <c:v>0.3392857142857143</c:v>
                </c:pt>
                <c:pt idx="19">
                  <c:v>0.22413793103448273</c:v>
                </c:pt>
                <c:pt idx="20">
                  <c:v>0.16363636363636364</c:v>
                </c:pt>
                <c:pt idx="21">
                  <c:v>0.26785714285714285</c:v>
                </c:pt>
                <c:pt idx="22">
                  <c:v>0.31578947368421051</c:v>
                </c:pt>
                <c:pt idx="23">
                  <c:v>0.3606557377049181</c:v>
                </c:pt>
                <c:pt idx="24">
                  <c:v>0.52726281352235549</c:v>
                </c:pt>
              </c:numCache>
            </c:numRef>
          </c:val>
          <c:extLst>
            <c:ext xmlns:c16="http://schemas.microsoft.com/office/drawing/2014/chart" uri="{C3380CC4-5D6E-409C-BE32-E72D297353CC}">
              <c16:uniqueId val="{00000002-C27B-4D38-8E0B-17FFCEC0A08C}"/>
            </c:ext>
          </c:extLst>
        </c:ser>
        <c:ser>
          <c:idx val="7"/>
          <c:order val="7"/>
          <c:tx>
            <c:strRef>
              <c:f>Sheet1!$B$47</c:f>
              <c:strCache>
                <c:ptCount val="1"/>
                <c:pt idx="0">
                  <c:v>&gt; 10 години</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Sheet1!$D$3:$AB$3</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Sheet1!$D$47:$AB$47</c:f>
              <c:numCache>
                <c:formatCode>0.0%</c:formatCode>
                <c:ptCount val="25"/>
                <c:pt idx="0">
                  <c:v>0.30434782608695654</c:v>
                </c:pt>
                <c:pt idx="1">
                  <c:v>0.34285714285714286</c:v>
                </c:pt>
                <c:pt idx="2">
                  <c:v>0.64102564102564108</c:v>
                </c:pt>
                <c:pt idx="3">
                  <c:v>0.69047619047619047</c:v>
                </c:pt>
                <c:pt idx="4">
                  <c:v>0.65853658536585358</c:v>
                </c:pt>
                <c:pt idx="5">
                  <c:v>0.65</c:v>
                </c:pt>
                <c:pt idx="6">
                  <c:v>0.53125</c:v>
                </c:pt>
                <c:pt idx="7">
                  <c:v>0.54545454545454553</c:v>
                </c:pt>
                <c:pt idx="8">
                  <c:v>0.5</c:v>
                </c:pt>
                <c:pt idx="9">
                  <c:v>0.47222222222222227</c:v>
                </c:pt>
                <c:pt idx="10">
                  <c:v>0.51282051282051289</c:v>
                </c:pt>
                <c:pt idx="11">
                  <c:v>0.46511627906976744</c:v>
                </c:pt>
                <c:pt idx="12">
                  <c:v>0.46666666666666667</c:v>
                </c:pt>
                <c:pt idx="13">
                  <c:v>0.45652173913043481</c:v>
                </c:pt>
                <c:pt idx="14">
                  <c:v>0.47619047619047616</c:v>
                </c:pt>
                <c:pt idx="15">
                  <c:v>0.48979591836734687</c:v>
                </c:pt>
                <c:pt idx="16">
                  <c:v>0.46153846153846151</c:v>
                </c:pt>
                <c:pt idx="17">
                  <c:v>0.46296296296296291</c:v>
                </c:pt>
                <c:pt idx="18">
                  <c:v>0.48214285714285721</c:v>
                </c:pt>
                <c:pt idx="19">
                  <c:v>0.55172413793103448</c:v>
                </c:pt>
                <c:pt idx="20">
                  <c:v>0.61818181818181817</c:v>
                </c:pt>
                <c:pt idx="21">
                  <c:v>0.57142857142857151</c:v>
                </c:pt>
                <c:pt idx="22">
                  <c:v>0.54385964912280704</c:v>
                </c:pt>
                <c:pt idx="23">
                  <c:v>0.52459016393442626</c:v>
                </c:pt>
                <c:pt idx="24">
                  <c:v>0.25640676117775363</c:v>
                </c:pt>
              </c:numCache>
            </c:numRef>
          </c:val>
          <c:extLst>
            <c:ext xmlns:c16="http://schemas.microsoft.com/office/drawing/2014/chart" uri="{C3380CC4-5D6E-409C-BE32-E72D297353CC}">
              <c16:uniqueId val="{00000003-C27B-4D38-8E0B-17FFCEC0A08C}"/>
            </c:ext>
          </c:extLst>
        </c:ser>
        <c:dLbls>
          <c:showLegendKey val="0"/>
          <c:showVal val="0"/>
          <c:showCatName val="0"/>
          <c:showSerName val="0"/>
          <c:showPercent val="0"/>
          <c:showBubbleSize val="0"/>
        </c:dLbls>
        <c:gapWidth val="150"/>
        <c:overlap val="100"/>
        <c:axId val="166744832"/>
        <c:axId val="166746368"/>
        <c:extLst>
          <c:ext xmlns:c15="http://schemas.microsoft.com/office/drawing/2012/chart" uri="{02D57815-91ED-43cb-92C2-25804820EDAC}">
            <c15:filteredBarSeries>
              <c15:ser>
                <c:idx val="0"/>
                <c:order val="0"/>
                <c:tx>
                  <c:strRef>
                    <c:extLst>
                      <c:ext uri="{02D57815-91ED-43cb-92C2-25804820EDAC}">
                        <c15:formulaRef>
                          <c15:sqref>Sheet1!$B$40</c15:sqref>
                        </c15:formulaRef>
                      </c:ext>
                    </c:extLst>
                    <c:strCache>
                      <c:ptCount val="1"/>
                      <c:pt idx="0">
                        <c:v>&lt;= 2 години</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c:ext uri="{02D57815-91ED-43cb-92C2-25804820EDAC}">
                        <c15:formulaRef>
                          <c15:sqref>Sheet1!$D$40:$AB$40</c15:sqref>
                        </c15:formulaRef>
                      </c:ext>
                    </c:extLst>
                    <c:numCache>
                      <c:formatCode>General</c:formatCode>
                      <c:ptCount val="25"/>
                      <c:pt idx="0">
                        <c:v>0.3</c:v>
                      </c:pt>
                      <c:pt idx="1">
                        <c:v>0.1</c:v>
                      </c:pt>
                      <c:pt idx="2">
                        <c:v>0.1</c:v>
                      </c:pt>
                      <c:pt idx="3">
                        <c:v>0.1</c:v>
                      </c:pt>
                      <c:pt idx="4" formatCode="0.0">
                        <c:v>0</c:v>
                      </c:pt>
                      <c:pt idx="5" formatCode="0.0">
                        <c:v>0</c:v>
                      </c:pt>
                      <c:pt idx="6" formatCode="0.0">
                        <c:v>0</c:v>
                      </c:pt>
                      <c:pt idx="7" formatCode="0.0">
                        <c:v>0</c:v>
                      </c:pt>
                      <c:pt idx="8" formatCode="0.0">
                        <c:v>0</c:v>
                      </c:pt>
                      <c:pt idx="9">
                        <c:v>0.3</c:v>
                      </c:pt>
                      <c:pt idx="10">
                        <c:v>0.5</c:v>
                      </c:pt>
                      <c:pt idx="11">
                        <c:v>0.3</c:v>
                      </c:pt>
                      <c:pt idx="12" formatCode="0.0">
                        <c:v>0</c:v>
                      </c:pt>
                      <c:pt idx="13">
                        <c:v>0.1</c:v>
                      </c:pt>
                      <c:pt idx="14">
                        <c:v>0.1</c:v>
                      </c:pt>
                      <c:pt idx="15">
                        <c:v>0.1</c:v>
                      </c:pt>
                      <c:pt idx="16">
                        <c:v>0.3</c:v>
                      </c:pt>
                      <c:pt idx="17">
                        <c:v>0.4</c:v>
                      </c:pt>
                      <c:pt idx="18">
                        <c:v>0.5</c:v>
                      </c:pt>
                      <c:pt idx="19">
                        <c:v>0.5</c:v>
                      </c:pt>
                      <c:pt idx="20">
                        <c:v>0.3</c:v>
                      </c:pt>
                      <c:pt idx="21">
                        <c:v>0.2</c:v>
                      </c:pt>
                      <c:pt idx="22">
                        <c:v>0.2</c:v>
                      </c:pt>
                      <c:pt idx="23">
                        <c:v>0.2</c:v>
                      </c:pt>
                      <c:pt idx="24">
                        <c:v>0.44600000000000001</c:v>
                      </c:pt>
                    </c:numCache>
                  </c:numRef>
                </c:val>
                <c:extLst>
                  <c:ext xmlns:c16="http://schemas.microsoft.com/office/drawing/2014/chart" uri="{C3380CC4-5D6E-409C-BE32-E72D297353CC}">
                    <c16:uniqueId val="{00000004-C27B-4D38-8E0B-17FFCEC0A08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Sheet1!$B$42</c15:sqref>
                        </c15:formulaRef>
                      </c:ext>
                    </c:extLst>
                    <c:strCache>
                      <c:ptCount val="1"/>
                      <c:pt idx="0">
                        <c:v>&lt;= 5 години</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Sheet1!$D$42:$AB$42</c15:sqref>
                        </c15:formulaRef>
                      </c:ext>
                    </c:extLst>
                    <c:numCache>
                      <c:formatCode>General</c:formatCode>
                      <c:ptCount val="25"/>
                      <c:pt idx="0">
                        <c:v>0.6</c:v>
                      </c:pt>
                      <c:pt idx="1">
                        <c:v>0.5</c:v>
                      </c:pt>
                      <c:pt idx="2">
                        <c:v>0.4</c:v>
                      </c:pt>
                      <c:pt idx="3">
                        <c:v>0.3</c:v>
                      </c:pt>
                      <c:pt idx="4">
                        <c:v>0.3</c:v>
                      </c:pt>
                      <c:pt idx="5">
                        <c:v>0.2</c:v>
                      </c:pt>
                      <c:pt idx="6">
                        <c:v>0.2</c:v>
                      </c:pt>
                      <c:pt idx="7">
                        <c:v>0.2</c:v>
                      </c:pt>
                      <c:pt idx="8">
                        <c:v>0.2</c:v>
                      </c:pt>
                      <c:pt idx="9">
                        <c:v>0.2</c:v>
                      </c:pt>
                      <c:pt idx="10">
                        <c:v>0.2</c:v>
                      </c:pt>
                      <c:pt idx="11">
                        <c:v>0.6</c:v>
                      </c:pt>
                      <c:pt idx="12">
                        <c:v>0.8</c:v>
                      </c:pt>
                      <c:pt idx="13">
                        <c:v>0.8</c:v>
                      </c:pt>
                      <c:pt idx="14">
                        <c:v>0.4</c:v>
                      </c:pt>
                      <c:pt idx="15">
                        <c:v>0.2</c:v>
                      </c:pt>
                      <c:pt idx="16">
                        <c:v>0.3</c:v>
                      </c:pt>
                      <c:pt idx="17">
                        <c:v>0.3</c:v>
                      </c:pt>
                      <c:pt idx="18">
                        <c:v>0.5</c:v>
                      </c:pt>
                      <c:pt idx="19">
                        <c:v>0.8</c:v>
                      </c:pt>
                      <c:pt idx="20">
                        <c:v>0.9</c:v>
                      </c:pt>
                      <c:pt idx="21">
                        <c:v>0.7</c:v>
                      </c:pt>
                      <c:pt idx="22">
                        <c:v>0.7</c:v>
                      </c:pt>
                      <c:pt idx="23">
                        <c:v>0.5</c:v>
                      </c:pt>
                      <c:pt idx="24">
                        <c:v>1.141</c:v>
                      </c:pt>
                    </c:numCache>
                  </c:numRef>
                </c:val>
                <c:extLst xmlns:c15="http://schemas.microsoft.com/office/drawing/2012/chart">
                  <c:ext xmlns:c16="http://schemas.microsoft.com/office/drawing/2014/chart" uri="{C3380CC4-5D6E-409C-BE32-E72D297353CC}">
                    <c16:uniqueId val="{00000005-C27B-4D38-8E0B-17FFCEC0A08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Sheet1!$B$44</c15:sqref>
                        </c15:formulaRef>
                      </c:ext>
                    </c:extLst>
                    <c:strCache>
                      <c:ptCount val="1"/>
                      <c:pt idx="0">
                        <c:v>&lt;= 10 години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Sheet1!$D$44:$AB$44</c15:sqref>
                        </c15:formulaRef>
                      </c:ext>
                    </c:extLst>
                    <c:numCache>
                      <c:formatCode>0.0</c:formatCode>
                      <c:ptCount val="25"/>
                      <c:pt idx="0" formatCode="General">
                        <c:v>0.7</c:v>
                      </c:pt>
                      <c:pt idx="1">
                        <c:v>1.7</c:v>
                      </c:pt>
                      <c:pt idx="2" formatCode="General">
                        <c:v>0.9</c:v>
                      </c:pt>
                      <c:pt idx="3" formatCode="General">
                        <c:v>0.9</c:v>
                      </c:pt>
                      <c:pt idx="4">
                        <c:v>1.1000000000000001</c:v>
                      </c:pt>
                      <c:pt idx="5" formatCode="General">
                        <c:v>1.2</c:v>
                      </c:pt>
                      <c:pt idx="6" formatCode="General">
                        <c:v>1.3</c:v>
                      </c:pt>
                      <c:pt idx="7" formatCode="General">
                        <c:v>1.3</c:v>
                      </c:pt>
                      <c:pt idx="8" formatCode="General">
                        <c:v>1.5</c:v>
                      </c:pt>
                      <c:pt idx="9" formatCode="General">
                        <c:v>1.4</c:v>
                      </c:pt>
                      <c:pt idx="10" formatCode="General">
                        <c:v>1.2</c:v>
                      </c:pt>
                      <c:pt idx="11" formatCode="General">
                        <c:v>1.4</c:v>
                      </c:pt>
                      <c:pt idx="12" formatCode="General">
                        <c:v>1.6</c:v>
                      </c:pt>
                      <c:pt idx="13" formatCode="General">
                        <c:v>1.6</c:v>
                      </c:pt>
                      <c:pt idx="14" formatCode="General">
                        <c:v>1.7</c:v>
                      </c:pt>
                      <c:pt idx="15" formatCode="General">
                        <c:v>2.2000000000000002</c:v>
                      </c:pt>
                      <c:pt idx="16" formatCode="General">
                        <c:v>2.2000000000000002</c:v>
                      </c:pt>
                      <c:pt idx="17" formatCode="General">
                        <c:v>2.2000000000000002</c:v>
                      </c:pt>
                      <c:pt idx="18" formatCode="General">
                        <c:v>1.9</c:v>
                      </c:pt>
                      <c:pt idx="19" formatCode="General">
                        <c:v>1.3</c:v>
                      </c:pt>
                      <c:pt idx="20" formatCode="General">
                        <c:v>0.9</c:v>
                      </c:pt>
                      <c:pt idx="21" formatCode="General">
                        <c:v>1.5</c:v>
                      </c:pt>
                      <c:pt idx="22" formatCode="General">
                        <c:v>1.8</c:v>
                      </c:pt>
                      <c:pt idx="23" formatCode="General">
                        <c:v>2.2000000000000002</c:v>
                      </c:pt>
                      <c:pt idx="24" formatCode="General">
                        <c:v>3.8679999999999999</c:v>
                      </c:pt>
                    </c:numCache>
                  </c:numRef>
                </c:val>
                <c:extLst xmlns:c15="http://schemas.microsoft.com/office/drawing/2012/chart">
                  <c:ext xmlns:c16="http://schemas.microsoft.com/office/drawing/2014/chart" uri="{C3380CC4-5D6E-409C-BE32-E72D297353CC}">
                    <c16:uniqueId val="{00000006-C27B-4D38-8E0B-17FFCEC0A08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Sheet1!$B$46</c15:sqref>
                        </c15:formulaRef>
                      </c:ext>
                    </c:extLst>
                    <c:strCache>
                      <c:ptCount val="1"/>
                      <c:pt idx="0">
                        <c:v>&gt; 10 години</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xmlns:c15="http://schemas.microsoft.com/office/drawing/2012/chart">
                      <c:ext xmlns:c15="http://schemas.microsoft.com/office/drawing/2012/chart" uri="{02D57815-91ED-43cb-92C2-25804820EDAC}">
                        <c15:formulaRef>
                          <c15:sqref>Sheet1!$D$3:$AB$3</c15:sqref>
                        </c15:formulaRef>
                      </c:ext>
                    </c:extLst>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extLst xmlns:c15="http://schemas.microsoft.com/office/drawing/2012/chart">
                      <c:ext xmlns:c15="http://schemas.microsoft.com/office/drawing/2012/chart" uri="{02D57815-91ED-43cb-92C2-25804820EDAC}">
                        <c15:formulaRef>
                          <c15:sqref>Sheet1!$D$46:$AB$46</c15:sqref>
                        </c15:formulaRef>
                      </c:ext>
                    </c:extLst>
                    <c:numCache>
                      <c:formatCode>General</c:formatCode>
                      <c:ptCount val="25"/>
                      <c:pt idx="0">
                        <c:v>0.7</c:v>
                      </c:pt>
                      <c:pt idx="1">
                        <c:v>1.2</c:v>
                      </c:pt>
                      <c:pt idx="2">
                        <c:v>2.5</c:v>
                      </c:pt>
                      <c:pt idx="3">
                        <c:v>2.9</c:v>
                      </c:pt>
                      <c:pt idx="4">
                        <c:v>2.7</c:v>
                      </c:pt>
                      <c:pt idx="5">
                        <c:v>2.6</c:v>
                      </c:pt>
                      <c:pt idx="6">
                        <c:v>1.7</c:v>
                      </c:pt>
                      <c:pt idx="7">
                        <c:v>1.8</c:v>
                      </c:pt>
                      <c:pt idx="8">
                        <c:v>1.7</c:v>
                      </c:pt>
                      <c:pt idx="9" formatCode="0.0">
                        <c:v>1.7</c:v>
                      </c:pt>
                      <c:pt idx="10" formatCode="0.0">
                        <c:v>2</c:v>
                      </c:pt>
                      <c:pt idx="11" formatCode="0.0">
                        <c:v>2</c:v>
                      </c:pt>
                      <c:pt idx="12" formatCode="0.0">
                        <c:v>2.1</c:v>
                      </c:pt>
                      <c:pt idx="13">
                        <c:v>2.1</c:v>
                      </c:pt>
                      <c:pt idx="14" formatCode="0.0">
                        <c:v>2</c:v>
                      </c:pt>
                      <c:pt idx="15">
                        <c:v>2.4</c:v>
                      </c:pt>
                      <c:pt idx="16">
                        <c:v>2.4</c:v>
                      </c:pt>
                      <c:pt idx="17">
                        <c:v>2.5</c:v>
                      </c:pt>
                      <c:pt idx="18">
                        <c:v>2.7</c:v>
                      </c:pt>
                      <c:pt idx="19">
                        <c:v>3.2</c:v>
                      </c:pt>
                      <c:pt idx="20">
                        <c:v>3.4</c:v>
                      </c:pt>
                      <c:pt idx="21">
                        <c:v>3.2</c:v>
                      </c:pt>
                      <c:pt idx="22">
                        <c:v>3.1</c:v>
                      </c:pt>
                      <c:pt idx="23">
                        <c:v>3.2</c:v>
                      </c:pt>
                      <c:pt idx="24" formatCode="0.0">
                        <c:v>1.8810000000000007</c:v>
                      </c:pt>
                    </c:numCache>
                  </c:numRef>
                </c:val>
                <c:extLst xmlns:c15="http://schemas.microsoft.com/office/drawing/2012/chart">
                  <c:ext xmlns:c16="http://schemas.microsoft.com/office/drawing/2014/chart" uri="{C3380CC4-5D6E-409C-BE32-E72D297353CC}">
                    <c16:uniqueId val="{00000007-C27B-4D38-8E0B-17FFCEC0A08C}"/>
                  </c:ext>
                </c:extLst>
              </c15:ser>
            </c15:filteredBarSeries>
          </c:ext>
        </c:extLst>
      </c:barChart>
      <c:catAx>
        <c:axId val="166744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746368"/>
        <c:crosses val="autoZero"/>
        <c:auto val="1"/>
        <c:lblAlgn val="ctr"/>
        <c:lblOffset val="100"/>
        <c:noMultiLvlLbl val="0"/>
      </c:catAx>
      <c:valAx>
        <c:axId val="166746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crossAx val="166744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pPr>
      <a:endParaRPr lang="mk-M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13089423560186E-2"/>
          <c:y val="4.5337447563363706E-2"/>
          <c:w val="0.90408254614654349"/>
          <c:h val="0.76476712389228318"/>
        </c:manualLayout>
      </c:layout>
      <c:lineChart>
        <c:grouping val="standard"/>
        <c:varyColors val="0"/>
        <c:ser>
          <c:idx val="0"/>
          <c:order val="0"/>
          <c:tx>
            <c:strRef>
              <c:f>Sheet1!$B$53</c:f>
              <c:strCache>
                <c:ptCount val="1"/>
                <c:pt idx="0">
                  <c:v>Патнички автомобили</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cat>
            <c:numRef>
              <c:f>Sheet1!$D$52:$AB$52</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Sheet1!$D$53:$AB$53</c:f>
              <c:numCache>
                <c:formatCode>0.00</c:formatCode>
                <c:ptCount val="25"/>
                <c:pt idx="0">
                  <c:v>14.432900432900432</c:v>
                </c:pt>
                <c:pt idx="1">
                  <c:v>16.152097902097903</c:v>
                </c:pt>
                <c:pt idx="2">
                  <c:v>15.953333333333333</c:v>
                </c:pt>
                <c:pt idx="3">
                  <c:v>16.598387096774193</c:v>
                </c:pt>
                <c:pt idx="4">
                  <c:v>15.75</c:v>
                </c:pt>
                <c:pt idx="5">
                  <c:v>15.863333333333333</c:v>
                </c:pt>
                <c:pt idx="6">
                  <c:v>15.377510040160642</c:v>
                </c:pt>
                <c:pt idx="7">
                  <c:v>15.802371541501977</c:v>
                </c:pt>
                <c:pt idx="8">
                  <c:v>15.745867768595042</c:v>
                </c:pt>
                <c:pt idx="9">
                  <c:v>15.54417670682731</c:v>
                </c:pt>
                <c:pt idx="10">
                  <c:v>15.414448669201521</c:v>
                </c:pt>
                <c:pt idx="11">
                  <c:v>15.705673758865249</c:v>
                </c:pt>
                <c:pt idx="12">
                  <c:v>16.341935483870966</c:v>
                </c:pt>
                <c:pt idx="13">
                  <c:v>16.506389776357828</c:v>
                </c:pt>
                <c:pt idx="14">
                  <c:v>16.75</c:v>
                </c:pt>
                <c:pt idx="15">
                  <c:v>17.197406340057636</c:v>
                </c:pt>
                <c:pt idx="16">
                  <c:v>17.69811320754717</c:v>
                </c:pt>
                <c:pt idx="17">
                  <c:v>17.96484375</c:v>
                </c:pt>
                <c:pt idx="18">
                  <c:v>18.358227848101265</c:v>
                </c:pt>
                <c:pt idx="19">
                  <c:v>18.7</c:v>
                </c:pt>
                <c:pt idx="20">
                  <c:v>19.100000000000001</c:v>
                </c:pt>
                <c:pt idx="21">
                  <c:v>19.3</c:v>
                </c:pt>
                <c:pt idx="22">
                  <c:v>19.399999999999999</c:v>
                </c:pt>
                <c:pt idx="23">
                  <c:v>19.5</c:v>
                </c:pt>
                <c:pt idx="24">
                  <c:v>17.5</c:v>
                </c:pt>
              </c:numCache>
            </c:numRef>
          </c:val>
          <c:smooth val="0"/>
          <c:extLst>
            <c:ext xmlns:c16="http://schemas.microsoft.com/office/drawing/2014/chart" uri="{C3380CC4-5D6E-409C-BE32-E72D297353CC}">
              <c16:uniqueId val="{00000000-8A16-4694-A742-53769BE70C3F}"/>
            </c:ext>
          </c:extLst>
        </c:ser>
        <c:ser>
          <c:idx val="1"/>
          <c:order val="1"/>
          <c:tx>
            <c:strRef>
              <c:f>Sheet1!$B$54</c:f>
              <c:strCache>
                <c:ptCount val="1"/>
                <c:pt idx="0">
                  <c:v>Автобуси</c:v>
                </c:pt>
              </c:strCache>
            </c:strRef>
          </c:tx>
          <c:spPr>
            <a:ln w="34925" cap="rnd">
              <a:solidFill>
                <a:schemeClr val="accent5"/>
              </a:solidFill>
              <a:round/>
            </a:ln>
            <a:effectLst>
              <a:outerShdw blurRad="57150" dist="19050" dir="5400000" algn="ctr" rotWithShape="0">
                <a:srgbClr val="000000">
                  <a:alpha val="63000"/>
                </a:srgbClr>
              </a:outerShdw>
            </a:effectLst>
          </c:spPr>
          <c:marker>
            <c:symbol val="none"/>
          </c:marker>
          <c:cat>
            <c:numRef>
              <c:f>Sheet1!$D$52:$AB$52</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Sheet1!$D$54:$AB$54</c:f>
              <c:numCache>
                <c:formatCode>0.00</c:formatCode>
                <c:ptCount val="25"/>
                <c:pt idx="0">
                  <c:v>20.021739130434785</c:v>
                </c:pt>
                <c:pt idx="1">
                  <c:v>15.36</c:v>
                </c:pt>
                <c:pt idx="2">
                  <c:v>18.600000000000001</c:v>
                </c:pt>
                <c:pt idx="3">
                  <c:v>17.98076923076923</c:v>
                </c:pt>
                <c:pt idx="4">
                  <c:v>17.84</c:v>
                </c:pt>
                <c:pt idx="5">
                  <c:v>18.667999999999999</c:v>
                </c:pt>
                <c:pt idx="6">
                  <c:v>17.52272727272727</c:v>
                </c:pt>
                <c:pt idx="7">
                  <c:v>17.636363636363633</c:v>
                </c:pt>
                <c:pt idx="8">
                  <c:v>17</c:v>
                </c:pt>
                <c:pt idx="9">
                  <c:v>17.913043478260871</c:v>
                </c:pt>
                <c:pt idx="10">
                  <c:v>17.913043478260871</c:v>
                </c:pt>
                <c:pt idx="11">
                  <c:v>18.0625</c:v>
                </c:pt>
                <c:pt idx="12">
                  <c:v>19.055555555555554</c:v>
                </c:pt>
                <c:pt idx="13">
                  <c:v>16.653846153846153</c:v>
                </c:pt>
                <c:pt idx="14">
                  <c:v>16.685185185185183</c:v>
                </c:pt>
                <c:pt idx="15">
                  <c:v>17.53125</c:v>
                </c:pt>
                <c:pt idx="16">
                  <c:v>17.578125</c:v>
                </c:pt>
                <c:pt idx="17">
                  <c:v>18.25</c:v>
                </c:pt>
                <c:pt idx="18">
                  <c:v>17.8125</c:v>
                </c:pt>
                <c:pt idx="19">
                  <c:v>18.100000000000001</c:v>
                </c:pt>
                <c:pt idx="20">
                  <c:v>18.7</c:v>
                </c:pt>
                <c:pt idx="21">
                  <c:v>18.100000000000001</c:v>
                </c:pt>
                <c:pt idx="22">
                  <c:v>18.2</c:v>
                </c:pt>
                <c:pt idx="23">
                  <c:v>19.5</c:v>
                </c:pt>
                <c:pt idx="24">
                  <c:v>15.7</c:v>
                </c:pt>
              </c:numCache>
            </c:numRef>
          </c:val>
          <c:smooth val="0"/>
          <c:extLst>
            <c:ext xmlns:c16="http://schemas.microsoft.com/office/drawing/2014/chart" uri="{C3380CC4-5D6E-409C-BE32-E72D297353CC}">
              <c16:uniqueId val="{00000001-8A16-4694-A742-53769BE70C3F}"/>
            </c:ext>
          </c:extLst>
        </c:ser>
        <c:ser>
          <c:idx val="2"/>
          <c:order val="2"/>
          <c:tx>
            <c:strRef>
              <c:f>Sheet1!$B$55</c:f>
              <c:strCache>
                <c:ptCount val="1"/>
                <c:pt idx="0">
                  <c:v>Товарни возила</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cat>
            <c:numRef>
              <c:f>Sheet1!$D$52:$AB$52</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Sheet1!$D$55:$AB$55</c:f>
              <c:numCache>
                <c:formatCode>0.00</c:formatCode>
                <c:ptCount val="25"/>
                <c:pt idx="0">
                  <c:v>15.328431372549019</c:v>
                </c:pt>
                <c:pt idx="1">
                  <c:v>15.757575757575754</c:v>
                </c:pt>
                <c:pt idx="2">
                  <c:v>15.911417322834648</c:v>
                </c:pt>
                <c:pt idx="3">
                  <c:v>15.903846153846155</c:v>
                </c:pt>
                <c:pt idx="4">
                  <c:v>16.007575757575761</c:v>
                </c:pt>
                <c:pt idx="5">
                  <c:v>15.833976833976836</c:v>
                </c:pt>
                <c:pt idx="6">
                  <c:v>15.022421524663676</c:v>
                </c:pt>
                <c:pt idx="7">
                  <c:v>15.153508771929824</c:v>
                </c:pt>
                <c:pt idx="8">
                  <c:v>15.174887892376681</c:v>
                </c:pt>
                <c:pt idx="9">
                  <c:v>14.930434782608694</c:v>
                </c:pt>
                <c:pt idx="10">
                  <c:v>14.897590361445785</c:v>
                </c:pt>
                <c:pt idx="11">
                  <c:v>14.732851985559565</c:v>
                </c:pt>
                <c:pt idx="12">
                  <c:v>14.810763888888889</c:v>
                </c:pt>
                <c:pt idx="13">
                  <c:v>14.711469534050179</c:v>
                </c:pt>
                <c:pt idx="14">
                  <c:v>14.733962264150941</c:v>
                </c:pt>
                <c:pt idx="15">
                  <c:v>15.178807947019868</c:v>
                </c:pt>
                <c:pt idx="16">
                  <c:v>15.341121495327101</c:v>
                </c:pt>
                <c:pt idx="17">
                  <c:v>15.070783132530119</c:v>
                </c:pt>
                <c:pt idx="18">
                  <c:v>15.077809798270891</c:v>
                </c:pt>
                <c:pt idx="19">
                  <c:v>15.5</c:v>
                </c:pt>
                <c:pt idx="20">
                  <c:v>16.5</c:v>
                </c:pt>
                <c:pt idx="21">
                  <c:v>16.399999999999999</c:v>
                </c:pt>
                <c:pt idx="22">
                  <c:v>16.600000000000001</c:v>
                </c:pt>
                <c:pt idx="23">
                  <c:v>16.899999999999999</c:v>
                </c:pt>
                <c:pt idx="24" formatCode="General">
                  <c:v>15.03</c:v>
                </c:pt>
              </c:numCache>
            </c:numRef>
          </c:val>
          <c:smooth val="0"/>
          <c:extLst>
            <c:ext xmlns:c16="http://schemas.microsoft.com/office/drawing/2014/chart" uri="{C3380CC4-5D6E-409C-BE32-E72D297353CC}">
              <c16:uniqueId val="{00000002-8A16-4694-A742-53769BE70C3F}"/>
            </c:ext>
          </c:extLst>
        </c:ser>
        <c:ser>
          <c:idx val="3"/>
          <c:order val="3"/>
          <c:tx>
            <c:strRef>
              <c:f>Sheet1!$B$56</c:f>
              <c:strCache>
                <c:ptCount val="1"/>
                <c:pt idx="0">
                  <c:v>Влечни возила</c:v>
                </c:pt>
              </c:strCache>
            </c:strRef>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cat>
            <c:numRef>
              <c:f>Sheet1!$D$52:$AB$52</c:f>
              <c:numCache>
                <c:formatCode>General</c:formatCode>
                <c:ptCount val="25"/>
                <c:pt idx="0">
                  <c:v>1990</c:v>
                </c:pt>
                <c:pt idx="1">
                  <c:v>1995</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Sheet1!$D$56:$AB$56</c:f>
              <c:numCache>
                <c:formatCode>0.00</c:formatCode>
                <c:ptCount val="25"/>
                <c:pt idx="0">
                  <c:v>8.8478260869565215</c:v>
                </c:pt>
                <c:pt idx="1">
                  <c:v>10.185714285714287</c:v>
                </c:pt>
                <c:pt idx="2">
                  <c:v>15.217948717948719</c:v>
                </c:pt>
                <c:pt idx="3">
                  <c:v>16.11904761904762</c:v>
                </c:pt>
                <c:pt idx="4">
                  <c:v>15.682926829268293</c:v>
                </c:pt>
                <c:pt idx="5">
                  <c:v>15.6</c:v>
                </c:pt>
                <c:pt idx="6">
                  <c:v>13.609375</c:v>
                </c:pt>
                <c:pt idx="7">
                  <c:v>13.84848484848485</c:v>
                </c:pt>
                <c:pt idx="8">
                  <c:v>13.102941176470589</c:v>
                </c:pt>
                <c:pt idx="9">
                  <c:v>12.319444444444443</c:v>
                </c:pt>
                <c:pt idx="10">
                  <c:v>12.820512820512821</c:v>
                </c:pt>
                <c:pt idx="11">
                  <c:v>12.046511627906977</c:v>
                </c:pt>
                <c:pt idx="12">
                  <c:v>12.255555555555556</c:v>
                </c:pt>
                <c:pt idx="13">
                  <c:v>12.010869565217391</c:v>
                </c:pt>
                <c:pt idx="14">
                  <c:v>12.523809523809522</c:v>
                </c:pt>
                <c:pt idx="15">
                  <c:v>12.897959183673469</c:v>
                </c:pt>
                <c:pt idx="16">
                  <c:v>12.240384615384617</c:v>
                </c:pt>
                <c:pt idx="17">
                  <c:v>12.203703703703702</c:v>
                </c:pt>
                <c:pt idx="18">
                  <c:v>12.375000000000002</c:v>
                </c:pt>
                <c:pt idx="19">
                  <c:v>13.4</c:v>
                </c:pt>
                <c:pt idx="20">
                  <c:v>14.3</c:v>
                </c:pt>
                <c:pt idx="21">
                  <c:v>13.8</c:v>
                </c:pt>
                <c:pt idx="22">
                  <c:v>13.5</c:v>
                </c:pt>
                <c:pt idx="23">
                  <c:v>13.3</c:v>
                </c:pt>
                <c:pt idx="24">
                  <c:v>10.75</c:v>
                </c:pt>
              </c:numCache>
            </c:numRef>
          </c:val>
          <c:smooth val="0"/>
          <c:extLst>
            <c:ext xmlns:c16="http://schemas.microsoft.com/office/drawing/2014/chart" uri="{C3380CC4-5D6E-409C-BE32-E72D297353CC}">
              <c16:uniqueId val="{00000003-8A16-4694-A742-53769BE70C3F}"/>
            </c:ext>
          </c:extLst>
        </c:ser>
        <c:dLbls>
          <c:showLegendKey val="0"/>
          <c:showVal val="0"/>
          <c:showCatName val="0"/>
          <c:showSerName val="0"/>
          <c:showPercent val="0"/>
          <c:showBubbleSize val="0"/>
        </c:dLbls>
        <c:smooth val="0"/>
        <c:axId val="166782464"/>
        <c:axId val="166784000"/>
      </c:lineChart>
      <c:catAx>
        <c:axId val="166782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166784000"/>
        <c:crosses val="autoZero"/>
        <c:auto val="1"/>
        <c:lblAlgn val="ctr"/>
        <c:lblOffset val="100"/>
        <c:noMultiLvlLbl val="0"/>
      </c:catAx>
      <c:valAx>
        <c:axId val="166784000"/>
        <c:scaling>
          <c:orientation val="minMax"/>
          <c:min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mk-MK" sz="900" b="0" i="0" baseline="0">
                    <a:effectLst/>
                  </a:rPr>
                  <a:t>години</a:t>
                </a:r>
                <a:endParaRPr lang="mk-MK" sz="900">
                  <a:effectLst/>
                </a:endParaRP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166782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30</xdr:col>
      <xdr:colOff>19049</xdr:colOff>
      <xdr:row>14</xdr:row>
      <xdr:rowOff>0</xdr:rowOff>
    </xdr:from>
    <xdr:to>
      <xdr:col>41</xdr:col>
      <xdr:colOff>89647</xdr:colOff>
      <xdr:row>27</xdr:row>
      <xdr:rowOff>56029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747</xdr:colOff>
      <xdr:row>1</xdr:row>
      <xdr:rowOff>200211</xdr:rowOff>
    </xdr:from>
    <xdr:to>
      <xdr:col>43</xdr:col>
      <xdr:colOff>560294</xdr:colOff>
      <xdr:row>17</xdr:row>
      <xdr:rowOff>130736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19049</xdr:colOff>
      <xdr:row>27</xdr:row>
      <xdr:rowOff>180975</xdr:rowOff>
    </xdr:from>
    <xdr:to>
      <xdr:col>39</xdr:col>
      <xdr:colOff>0</xdr:colOff>
      <xdr:row>41</xdr:row>
      <xdr:rowOff>28575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9525</xdr:colOff>
      <xdr:row>43</xdr:row>
      <xdr:rowOff>0</xdr:rowOff>
    </xdr:from>
    <xdr:to>
      <xdr:col>39</xdr:col>
      <xdr:colOff>19050</xdr:colOff>
      <xdr:row>55</xdr:row>
      <xdr:rowOff>161925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58</xdr:row>
      <xdr:rowOff>185736</xdr:rowOff>
    </xdr:from>
    <xdr:to>
      <xdr:col>10</xdr:col>
      <xdr:colOff>600075</xdr:colOff>
      <xdr:row>76</xdr:row>
      <xdr:rowOff>171449</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4:A47" headerRowCount="0" totalsRowShown="0" headerRowDxfId="3" dataDxfId="2">
  <sortState xmlns:xlrd2="http://schemas.microsoft.com/office/spreadsheetml/2017/richdata2" ref="A4:A32">
    <sortCondition ref="A3:A31"/>
  </sortState>
  <tableColumns count="1">
    <tableColumn id="1" xr3:uid="{00000000-0010-0000-0000-000001000000}"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28"/>
  <sheetViews>
    <sheetView workbookViewId="0">
      <selection activeCell="C35" sqref="C35"/>
    </sheetView>
  </sheetViews>
  <sheetFormatPr defaultRowHeight="15" x14ac:dyDescent="0.25"/>
  <cols>
    <col min="1" max="1" width="9.140625" style="21"/>
    <col min="2" max="2" width="37.5703125" style="21" customWidth="1"/>
    <col min="3" max="3" width="47.7109375" style="21" customWidth="1"/>
    <col min="4" max="4" width="44.140625" style="21" customWidth="1"/>
    <col min="5" max="5" width="9.140625" style="21"/>
    <col min="6" max="6" width="34.5703125" style="21" customWidth="1"/>
    <col min="7" max="257" width="9.140625" style="21"/>
    <col min="258" max="258" width="37.5703125" style="21" customWidth="1"/>
    <col min="259" max="259" width="47.7109375" style="21" customWidth="1"/>
    <col min="260" max="260" width="44.140625" style="21" customWidth="1"/>
    <col min="261" max="261" width="9.140625" style="21"/>
    <col min="262" max="262" width="34.5703125" style="21" customWidth="1"/>
    <col min="263" max="513" width="9.140625" style="21"/>
    <col min="514" max="514" width="37.5703125" style="21" customWidth="1"/>
    <col min="515" max="515" width="47.7109375" style="21" customWidth="1"/>
    <col min="516" max="516" width="44.140625" style="21" customWidth="1"/>
    <col min="517" max="517" width="9.140625" style="21"/>
    <col min="518" max="518" width="34.5703125" style="21" customWidth="1"/>
    <col min="519" max="769" width="9.140625" style="21"/>
    <col min="770" max="770" width="37.5703125" style="21" customWidth="1"/>
    <col min="771" max="771" width="47.7109375" style="21" customWidth="1"/>
    <col min="772" max="772" width="44.140625" style="21" customWidth="1"/>
    <col min="773" max="773" width="9.140625" style="21"/>
    <col min="774" max="774" width="34.5703125" style="21" customWidth="1"/>
    <col min="775" max="1025" width="9.140625" style="21"/>
    <col min="1026" max="1026" width="37.5703125" style="21" customWidth="1"/>
    <col min="1027" max="1027" width="47.7109375" style="21" customWidth="1"/>
    <col min="1028" max="1028" width="44.140625" style="21" customWidth="1"/>
    <col min="1029" max="1029" width="9.140625" style="21"/>
    <col min="1030" max="1030" width="34.5703125" style="21" customWidth="1"/>
    <col min="1031" max="1281" width="9.140625" style="21"/>
    <col min="1282" max="1282" width="37.5703125" style="21" customWidth="1"/>
    <col min="1283" max="1283" width="47.7109375" style="21" customWidth="1"/>
    <col min="1284" max="1284" width="44.140625" style="21" customWidth="1"/>
    <col min="1285" max="1285" width="9.140625" style="21"/>
    <col min="1286" max="1286" width="34.5703125" style="21" customWidth="1"/>
    <col min="1287" max="1537" width="9.140625" style="21"/>
    <col min="1538" max="1538" width="37.5703125" style="21" customWidth="1"/>
    <col min="1539" max="1539" width="47.7109375" style="21" customWidth="1"/>
    <col min="1540" max="1540" width="44.140625" style="21" customWidth="1"/>
    <col min="1541" max="1541" width="9.140625" style="21"/>
    <col min="1542" max="1542" width="34.5703125" style="21" customWidth="1"/>
    <col min="1543" max="1793" width="9.140625" style="21"/>
    <col min="1794" max="1794" width="37.5703125" style="21" customWidth="1"/>
    <col min="1795" max="1795" width="47.7109375" style="21" customWidth="1"/>
    <col min="1796" max="1796" width="44.140625" style="21" customWidth="1"/>
    <col min="1797" max="1797" width="9.140625" style="21"/>
    <col min="1798" max="1798" width="34.5703125" style="21" customWidth="1"/>
    <col min="1799" max="2049" width="9.140625" style="21"/>
    <col min="2050" max="2050" width="37.5703125" style="21" customWidth="1"/>
    <col min="2051" max="2051" width="47.7109375" style="21" customWidth="1"/>
    <col min="2052" max="2052" width="44.140625" style="21" customWidth="1"/>
    <col min="2053" max="2053" width="9.140625" style="21"/>
    <col min="2054" max="2054" width="34.5703125" style="21" customWidth="1"/>
    <col min="2055" max="2305" width="9.140625" style="21"/>
    <col min="2306" max="2306" width="37.5703125" style="21" customWidth="1"/>
    <col min="2307" max="2307" width="47.7109375" style="21" customWidth="1"/>
    <col min="2308" max="2308" width="44.140625" style="21" customWidth="1"/>
    <col min="2309" max="2309" width="9.140625" style="21"/>
    <col min="2310" max="2310" width="34.5703125" style="21" customWidth="1"/>
    <col min="2311" max="2561" width="9.140625" style="21"/>
    <col min="2562" max="2562" width="37.5703125" style="21" customWidth="1"/>
    <col min="2563" max="2563" width="47.7109375" style="21" customWidth="1"/>
    <col min="2564" max="2564" width="44.140625" style="21" customWidth="1"/>
    <col min="2565" max="2565" width="9.140625" style="21"/>
    <col min="2566" max="2566" width="34.5703125" style="21" customWidth="1"/>
    <col min="2567" max="2817" width="9.140625" style="21"/>
    <col min="2818" max="2818" width="37.5703125" style="21" customWidth="1"/>
    <col min="2819" max="2819" width="47.7109375" style="21" customWidth="1"/>
    <col min="2820" max="2820" width="44.140625" style="21" customWidth="1"/>
    <col min="2821" max="2821" width="9.140625" style="21"/>
    <col min="2822" max="2822" width="34.5703125" style="21" customWidth="1"/>
    <col min="2823" max="3073" width="9.140625" style="21"/>
    <col min="3074" max="3074" width="37.5703125" style="21" customWidth="1"/>
    <col min="3075" max="3075" width="47.7109375" style="21" customWidth="1"/>
    <col min="3076" max="3076" width="44.140625" style="21" customWidth="1"/>
    <col min="3077" max="3077" width="9.140625" style="21"/>
    <col min="3078" max="3078" width="34.5703125" style="21" customWidth="1"/>
    <col min="3079" max="3329" width="9.140625" style="21"/>
    <col min="3330" max="3330" width="37.5703125" style="21" customWidth="1"/>
    <col min="3331" max="3331" width="47.7109375" style="21" customWidth="1"/>
    <col min="3332" max="3332" width="44.140625" style="21" customWidth="1"/>
    <col min="3333" max="3333" width="9.140625" style="21"/>
    <col min="3334" max="3334" width="34.5703125" style="21" customWidth="1"/>
    <col min="3335" max="3585" width="9.140625" style="21"/>
    <col min="3586" max="3586" width="37.5703125" style="21" customWidth="1"/>
    <col min="3587" max="3587" width="47.7109375" style="21" customWidth="1"/>
    <col min="3588" max="3588" width="44.140625" style="21" customWidth="1"/>
    <col min="3589" max="3589" width="9.140625" style="21"/>
    <col min="3590" max="3590" width="34.5703125" style="21" customWidth="1"/>
    <col min="3591" max="3841" width="9.140625" style="21"/>
    <col min="3842" max="3842" width="37.5703125" style="21" customWidth="1"/>
    <col min="3843" max="3843" width="47.7109375" style="21" customWidth="1"/>
    <col min="3844" max="3844" width="44.140625" style="21" customWidth="1"/>
    <col min="3845" max="3845" width="9.140625" style="21"/>
    <col min="3846" max="3846" width="34.5703125" style="21" customWidth="1"/>
    <col min="3847" max="4097" width="9.140625" style="21"/>
    <col min="4098" max="4098" width="37.5703125" style="21" customWidth="1"/>
    <col min="4099" max="4099" width="47.7109375" style="21" customWidth="1"/>
    <col min="4100" max="4100" width="44.140625" style="21" customWidth="1"/>
    <col min="4101" max="4101" width="9.140625" style="21"/>
    <col min="4102" max="4102" width="34.5703125" style="21" customWidth="1"/>
    <col min="4103" max="4353" width="9.140625" style="21"/>
    <col min="4354" max="4354" width="37.5703125" style="21" customWidth="1"/>
    <col min="4355" max="4355" width="47.7109375" style="21" customWidth="1"/>
    <col min="4356" max="4356" width="44.140625" style="21" customWidth="1"/>
    <col min="4357" max="4357" width="9.140625" style="21"/>
    <col min="4358" max="4358" width="34.5703125" style="21" customWidth="1"/>
    <col min="4359" max="4609" width="9.140625" style="21"/>
    <col min="4610" max="4610" width="37.5703125" style="21" customWidth="1"/>
    <col min="4611" max="4611" width="47.7109375" style="21" customWidth="1"/>
    <col min="4612" max="4612" width="44.140625" style="21" customWidth="1"/>
    <col min="4613" max="4613" width="9.140625" style="21"/>
    <col min="4614" max="4614" width="34.5703125" style="21" customWidth="1"/>
    <col min="4615" max="4865" width="9.140625" style="21"/>
    <col min="4866" max="4866" width="37.5703125" style="21" customWidth="1"/>
    <col min="4867" max="4867" width="47.7109375" style="21" customWidth="1"/>
    <col min="4868" max="4868" width="44.140625" style="21" customWidth="1"/>
    <col min="4869" max="4869" width="9.140625" style="21"/>
    <col min="4870" max="4870" width="34.5703125" style="21" customWidth="1"/>
    <col min="4871" max="5121" width="9.140625" style="21"/>
    <col min="5122" max="5122" width="37.5703125" style="21" customWidth="1"/>
    <col min="5123" max="5123" width="47.7109375" style="21" customWidth="1"/>
    <col min="5124" max="5124" width="44.140625" style="21" customWidth="1"/>
    <col min="5125" max="5125" width="9.140625" style="21"/>
    <col min="5126" max="5126" width="34.5703125" style="21" customWidth="1"/>
    <col min="5127" max="5377" width="9.140625" style="21"/>
    <col min="5378" max="5378" width="37.5703125" style="21" customWidth="1"/>
    <col min="5379" max="5379" width="47.7109375" style="21" customWidth="1"/>
    <col min="5380" max="5380" width="44.140625" style="21" customWidth="1"/>
    <col min="5381" max="5381" width="9.140625" style="21"/>
    <col min="5382" max="5382" width="34.5703125" style="21" customWidth="1"/>
    <col min="5383" max="5633" width="9.140625" style="21"/>
    <col min="5634" max="5634" width="37.5703125" style="21" customWidth="1"/>
    <col min="5635" max="5635" width="47.7109375" style="21" customWidth="1"/>
    <col min="5636" max="5636" width="44.140625" style="21" customWidth="1"/>
    <col min="5637" max="5637" width="9.140625" style="21"/>
    <col min="5638" max="5638" width="34.5703125" style="21" customWidth="1"/>
    <col min="5639" max="5889" width="9.140625" style="21"/>
    <col min="5890" max="5890" width="37.5703125" style="21" customWidth="1"/>
    <col min="5891" max="5891" width="47.7109375" style="21" customWidth="1"/>
    <col min="5892" max="5892" width="44.140625" style="21" customWidth="1"/>
    <col min="5893" max="5893" width="9.140625" style="21"/>
    <col min="5894" max="5894" width="34.5703125" style="21" customWidth="1"/>
    <col min="5895" max="6145" width="9.140625" style="21"/>
    <col min="6146" max="6146" width="37.5703125" style="21" customWidth="1"/>
    <col min="6147" max="6147" width="47.7109375" style="21" customWidth="1"/>
    <col min="6148" max="6148" width="44.140625" style="21" customWidth="1"/>
    <col min="6149" max="6149" width="9.140625" style="21"/>
    <col min="6150" max="6150" width="34.5703125" style="21" customWidth="1"/>
    <col min="6151" max="6401" width="9.140625" style="21"/>
    <col min="6402" max="6402" width="37.5703125" style="21" customWidth="1"/>
    <col min="6403" max="6403" width="47.7109375" style="21" customWidth="1"/>
    <col min="6404" max="6404" width="44.140625" style="21" customWidth="1"/>
    <col min="6405" max="6405" width="9.140625" style="21"/>
    <col min="6406" max="6406" width="34.5703125" style="21" customWidth="1"/>
    <col min="6407" max="6657" width="9.140625" style="21"/>
    <col min="6658" max="6658" width="37.5703125" style="21" customWidth="1"/>
    <col min="6659" max="6659" width="47.7109375" style="21" customWidth="1"/>
    <col min="6660" max="6660" width="44.140625" style="21" customWidth="1"/>
    <col min="6661" max="6661" width="9.140625" style="21"/>
    <col min="6662" max="6662" width="34.5703125" style="21" customWidth="1"/>
    <col min="6663" max="6913" width="9.140625" style="21"/>
    <col min="6914" max="6914" width="37.5703125" style="21" customWidth="1"/>
    <col min="6915" max="6915" width="47.7109375" style="21" customWidth="1"/>
    <col min="6916" max="6916" width="44.140625" style="21" customWidth="1"/>
    <col min="6917" max="6917" width="9.140625" style="21"/>
    <col min="6918" max="6918" width="34.5703125" style="21" customWidth="1"/>
    <col min="6919" max="7169" width="9.140625" style="21"/>
    <col min="7170" max="7170" width="37.5703125" style="21" customWidth="1"/>
    <col min="7171" max="7171" width="47.7109375" style="21" customWidth="1"/>
    <col min="7172" max="7172" width="44.140625" style="21" customWidth="1"/>
    <col min="7173" max="7173" width="9.140625" style="21"/>
    <col min="7174" max="7174" width="34.5703125" style="21" customWidth="1"/>
    <col min="7175" max="7425" width="9.140625" style="21"/>
    <col min="7426" max="7426" width="37.5703125" style="21" customWidth="1"/>
    <col min="7427" max="7427" width="47.7109375" style="21" customWidth="1"/>
    <col min="7428" max="7428" width="44.140625" style="21" customWidth="1"/>
    <col min="7429" max="7429" width="9.140625" style="21"/>
    <col min="7430" max="7430" width="34.5703125" style="21" customWidth="1"/>
    <col min="7431" max="7681" width="9.140625" style="21"/>
    <col min="7682" max="7682" width="37.5703125" style="21" customWidth="1"/>
    <col min="7683" max="7683" width="47.7109375" style="21" customWidth="1"/>
    <col min="7684" max="7684" width="44.140625" style="21" customWidth="1"/>
    <col min="7685" max="7685" width="9.140625" style="21"/>
    <col min="7686" max="7686" width="34.5703125" style="21" customWidth="1"/>
    <col min="7687" max="7937" width="9.140625" style="21"/>
    <col min="7938" max="7938" width="37.5703125" style="21" customWidth="1"/>
    <col min="7939" max="7939" width="47.7109375" style="21" customWidth="1"/>
    <col min="7940" max="7940" width="44.140625" style="21" customWidth="1"/>
    <col min="7941" max="7941" width="9.140625" style="21"/>
    <col min="7942" max="7942" width="34.5703125" style="21" customWidth="1"/>
    <col min="7943" max="8193" width="9.140625" style="21"/>
    <col min="8194" max="8194" width="37.5703125" style="21" customWidth="1"/>
    <col min="8195" max="8195" width="47.7109375" style="21" customWidth="1"/>
    <col min="8196" max="8196" width="44.140625" style="21" customWidth="1"/>
    <col min="8197" max="8197" width="9.140625" style="21"/>
    <col min="8198" max="8198" width="34.5703125" style="21" customWidth="1"/>
    <col min="8199" max="8449" width="9.140625" style="21"/>
    <col min="8450" max="8450" width="37.5703125" style="21" customWidth="1"/>
    <col min="8451" max="8451" width="47.7109375" style="21" customWidth="1"/>
    <col min="8452" max="8452" width="44.140625" style="21" customWidth="1"/>
    <col min="8453" max="8453" width="9.140625" style="21"/>
    <col min="8454" max="8454" width="34.5703125" style="21" customWidth="1"/>
    <col min="8455" max="8705" width="9.140625" style="21"/>
    <col min="8706" max="8706" width="37.5703125" style="21" customWidth="1"/>
    <col min="8707" max="8707" width="47.7109375" style="21" customWidth="1"/>
    <col min="8708" max="8708" width="44.140625" style="21" customWidth="1"/>
    <col min="8709" max="8709" width="9.140625" style="21"/>
    <col min="8710" max="8710" width="34.5703125" style="21" customWidth="1"/>
    <col min="8711" max="8961" width="9.140625" style="21"/>
    <col min="8962" max="8962" width="37.5703125" style="21" customWidth="1"/>
    <col min="8963" max="8963" width="47.7109375" style="21" customWidth="1"/>
    <col min="8964" max="8964" width="44.140625" style="21" customWidth="1"/>
    <col min="8965" max="8965" width="9.140625" style="21"/>
    <col min="8966" max="8966" width="34.5703125" style="21" customWidth="1"/>
    <col min="8967" max="9217" width="9.140625" style="21"/>
    <col min="9218" max="9218" width="37.5703125" style="21" customWidth="1"/>
    <col min="9219" max="9219" width="47.7109375" style="21" customWidth="1"/>
    <col min="9220" max="9220" width="44.140625" style="21" customWidth="1"/>
    <col min="9221" max="9221" width="9.140625" style="21"/>
    <col min="9222" max="9222" width="34.5703125" style="21" customWidth="1"/>
    <col min="9223" max="9473" width="9.140625" style="21"/>
    <col min="9474" max="9474" width="37.5703125" style="21" customWidth="1"/>
    <col min="9475" max="9475" width="47.7109375" style="21" customWidth="1"/>
    <col min="9476" max="9476" width="44.140625" style="21" customWidth="1"/>
    <col min="9477" max="9477" width="9.140625" style="21"/>
    <col min="9478" max="9478" width="34.5703125" style="21" customWidth="1"/>
    <col min="9479" max="9729" width="9.140625" style="21"/>
    <col min="9730" max="9730" width="37.5703125" style="21" customWidth="1"/>
    <col min="9731" max="9731" width="47.7109375" style="21" customWidth="1"/>
    <col min="9732" max="9732" width="44.140625" style="21" customWidth="1"/>
    <col min="9733" max="9733" width="9.140625" style="21"/>
    <col min="9734" max="9734" width="34.5703125" style="21" customWidth="1"/>
    <col min="9735" max="9985" width="9.140625" style="21"/>
    <col min="9986" max="9986" width="37.5703125" style="21" customWidth="1"/>
    <col min="9987" max="9987" width="47.7109375" style="21" customWidth="1"/>
    <col min="9988" max="9988" width="44.140625" style="21" customWidth="1"/>
    <col min="9989" max="9989" width="9.140625" style="21"/>
    <col min="9990" max="9990" width="34.5703125" style="21" customWidth="1"/>
    <col min="9991" max="10241" width="9.140625" style="21"/>
    <col min="10242" max="10242" width="37.5703125" style="21" customWidth="1"/>
    <col min="10243" max="10243" width="47.7109375" style="21" customWidth="1"/>
    <col min="10244" max="10244" width="44.140625" style="21" customWidth="1"/>
    <col min="10245" max="10245" width="9.140625" style="21"/>
    <col min="10246" max="10246" width="34.5703125" style="21" customWidth="1"/>
    <col min="10247" max="10497" width="9.140625" style="21"/>
    <col min="10498" max="10498" width="37.5703125" style="21" customWidth="1"/>
    <col min="10499" max="10499" width="47.7109375" style="21" customWidth="1"/>
    <col min="10500" max="10500" width="44.140625" style="21" customWidth="1"/>
    <col min="10501" max="10501" width="9.140625" style="21"/>
    <col min="10502" max="10502" width="34.5703125" style="21" customWidth="1"/>
    <col min="10503" max="10753" width="9.140625" style="21"/>
    <col min="10754" max="10754" width="37.5703125" style="21" customWidth="1"/>
    <col min="10755" max="10755" width="47.7109375" style="21" customWidth="1"/>
    <col min="10756" max="10756" width="44.140625" style="21" customWidth="1"/>
    <col min="10757" max="10757" width="9.140625" style="21"/>
    <col min="10758" max="10758" width="34.5703125" style="21" customWidth="1"/>
    <col min="10759" max="11009" width="9.140625" style="21"/>
    <col min="11010" max="11010" width="37.5703125" style="21" customWidth="1"/>
    <col min="11011" max="11011" width="47.7109375" style="21" customWidth="1"/>
    <col min="11012" max="11012" width="44.140625" style="21" customWidth="1"/>
    <col min="11013" max="11013" width="9.140625" style="21"/>
    <col min="11014" max="11014" width="34.5703125" style="21" customWidth="1"/>
    <col min="11015" max="11265" width="9.140625" style="21"/>
    <col min="11266" max="11266" width="37.5703125" style="21" customWidth="1"/>
    <col min="11267" max="11267" width="47.7109375" style="21" customWidth="1"/>
    <col min="11268" max="11268" width="44.140625" style="21" customWidth="1"/>
    <col min="11269" max="11269" width="9.140625" style="21"/>
    <col min="11270" max="11270" width="34.5703125" style="21" customWidth="1"/>
    <col min="11271" max="11521" width="9.140625" style="21"/>
    <col min="11522" max="11522" width="37.5703125" style="21" customWidth="1"/>
    <col min="11523" max="11523" width="47.7109375" style="21" customWidth="1"/>
    <col min="11524" max="11524" width="44.140625" style="21" customWidth="1"/>
    <col min="11525" max="11525" width="9.140625" style="21"/>
    <col min="11526" max="11526" width="34.5703125" style="21" customWidth="1"/>
    <col min="11527" max="11777" width="9.140625" style="21"/>
    <col min="11778" max="11778" width="37.5703125" style="21" customWidth="1"/>
    <col min="11779" max="11779" width="47.7109375" style="21" customWidth="1"/>
    <col min="11780" max="11780" width="44.140625" style="21" customWidth="1"/>
    <col min="11781" max="11781" width="9.140625" style="21"/>
    <col min="11782" max="11782" width="34.5703125" style="21" customWidth="1"/>
    <col min="11783" max="12033" width="9.140625" style="21"/>
    <col min="12034" max="12034" width="37.5703125" style="21" customWidth="1"/>
    <col min="12035" max="12035" width="47.7109375" style="21" customWidth="1"/>
    <col min="12036" max="12036" width="44.140625" style="21" customWidth="1"/>
    <col min="12037" max="12037" width="9.140625" style="21"/>
    <col min="12038" max="12038" width="34.5703125" style="21" customWidth="1"/>
    <col min="12039" max="12289" width="9.140625" style="21"/>
    <col min="12290" max="12290" width="37.5703125" style="21" customWidth="1"/>
    <col min="12291" max="12291" width="47.7109375" style="21" customWidth="1"/>
    <col min="12292" max="12292" width="44.140625" style="21" customWidth="1"/>
    <col min="12293" max="12293" width="9.140625" style="21"/>
    <col min="12294" max="12294" width="34.5703125" style="21" customWidth="1"/>
    <col min="12295" max="12545" width="9.140625" style="21"/>
    <col min="12546" max="12546" width="37.5703125" style="21" customWidth="1"/>
    <col min="12547" max="12547" width="47.7109375" style="21" customWidth="1"/>
    <col min="12548" max="12548" width="44.140625" style="21" customWidth="1"/>
    <col min="12549" max="12549" width="9.140625" style="21"/>
    <col min="12550" max="12550" width="34.5703125" style="21" customWidth="1"/>
    <col min="12551" max="12801" width="9.140625" style="21"/>
    <col min="12802" max="12802" width="37.5703125" style="21" customWidth="1"/>
    <col min="12803" max="12803" width="47.7109375" style="21" customWidth="1"/>
    <col min="12804" max="12804" width="44.140625" style="21" customWidth="1"/>
    <col min="12805" max="12805" width="9.140625" style="21"/>
    <col min="12806" max="12806" width="34.5703125" style="21" customWidth="1"/>
    <col min="12807" max="13057" width="9.140625" style="21"/>
    <col min="13058" max="13058" width="37.5703125" style="21" customWidth="1"/>
    <col min="13059" max="13059" width="47.7109375" style="21" customWidth="1"/>
    <col min="13060" max="13060" width="44.140625" style="21" customWidth="1"/>
    <col min="13061" max="13061" width="9.140625" style="21"/>
    <col min="13062" max="13062" width="34.5703125" style="21" customWidth="1"/>
    <col min="13063" max="13313" width="9.140625" style="21"/>
    <col min="13314" max="13314" width="37.5703125" style="21" customWidth="1"/>
    <col min="13315" max="13315" width="47.7109375" style="21" customWidth="1"/>
    <col min="13316" max="13316" width="44.140625" style="21" customWidth="1"/>
    <col min="13317" max="13317" width="9.140625" style="21"/>
    <col min="13318" max="13318" width="34.5703125" style="21" customWidth="1"/>
    <col min="13319" max="13569" width="9.140625" style="21"/>
    <col min="13570" max="13570" width="37.5703125" style="21" customWidth="1"/>
    <col min="13571" max="13571" width="47.7109375" style="21" customWidth="1"/>
    <col min="13572" max="13572" width="44.140625" style="21" customWidth="1"/>
    <col min="13573" max="13573" width="9.140625" style="21"/>
    <col min="13574" max="13574" width="34.5703125" style="21" customWidth="1"/>
    <col min="13575" max="13825" width="9.140625" style="21"/>
    <col min="13826" max="13826" width="37.5703125" style="21" customWidth="1"/>
    <col min="13827" max="13827" width="47.7109375" style="21" customWidth="1"/>
    <col min="13828" max="13828" width="44.140625" style="21" customWidth="1"/>
    <col min="13829" max="13829" width="9.140625" style="21"/>
    <col min="13830" max="13830" width="34.5703125" style="21" customWidth="1"/>
    <col min="13831" max="14081" width="9.140625" style="21"/>
    <col min="14082" max="14082" width="37.5703125" style="21" customWidth="1"/>
    <col min="14083" max="14083" width="47.7109375" style="21" customWidth="1"/>
    <col min="14084" max="14084" width="44.140625" style="21" customWidth="1"/>
    <col min="14085" max="14085" width="9.140625" style="21"/>
    <col min="14086" max="14086" width="34.5703125" style="21" customWidth="1"/>
    <col min="14087" max="14337" width="9.140625" style="21"/>
    <col min="14338" max="14338" width="37.5703125" style="21" customWidth="1"/>
    <col min="14339" max="14339" width="47.7109375" style="21" customWidth="1"/>
    <col min="14340" max="14340" width="44.140625" style="21" customWidth="1"/>
    <col min="14341" max="14341" width="9.140625" style="21"/>
    <col min="14342" max="14342" width="34.5703125" style="21" customWidth="1"/>
    <col min="14343" max="14593" width="9.140625" style="21"/>
    <col min="14594" max="14594" width="37.5703125" style="21" customWidth="1"/>
    <col min="14595" max="14595" width="47.7109375" style="21" customWidth="1"/>
    <col min="14596" max="14596" width="44.140625" style="21" customWidth="1"/>
    <col min="14597" max="14597" width="9.140625" style="21"/>
    <col min="14598" max="14598" width="34.5703125" style="21" customWidth="1"/>
    <col min="14599" max="14849" width="9.140625" style="21"/>
    <col min="14850" max="14850" width="37.5703125" style="21" customWidth="1"/>
    <col min="14851" max="14851" width="47.7109375" style="21" customWidth="1"/>
    <col min="14852" max="14852" width="44.140625" style="21" customWidth="1"/>
    <col min="14853" max="14853" width="9.140625" style="21"/>
    <col min="14854" max="14854" width="34.5703125" style="21" customWidth="1"/>
    <col min="14855" max="15105" width="9.140625" style="21"/>
    <col min="15106" max="15106" width="37.5703125" style="21" customWidth="1"/>
    <col min="15107" max="15107" width="47.7109375" style="21" customWidth="1"/>
    <col min="15108" max="15108" width="44.140625" style="21" customWidth="1"/>
    <col min="15109" max="15109" width="9.140625" style="21"/>
    <col min="15110" max="15110" width="34.5703125" style="21" customWidth="1"/>
    <col min="15111" max="15361" width="9.140625" style="21"/>
    <col min="15362" max="15362" width="37.5703125" style="21" customWidth="1"/>
    <col min="15363" max="15363" width="47.7109375" style="21" customWidth="1"/>
    <col min="15364" max="15364" width="44.140625" style="21" customWidth="1"/>
    <col min="15365" max="15365" width="9.140625" style="21"/>
    <col min="15366" max="15366" width="34.5703125" style="21" customWidth="1"/>
    <col min="15367" max="15617" width="9.140625" style="21"/>
    <col min="15618" max="15618" width="37.5703125" style="21" customWidth="1"/>
    <col min="15619" max="15619" width="47.7109375" style="21" customWidth="1"/>
    <col min="15620" max="15620" width="44.140625" style="21" customWidth="1"/>
    <col min="15621" max="15621" width="9.140625" style="21"/>
    <col min="15622" max="15622" width="34.5703125" style="21" customWidth="1"/>
    <col min="15623" max="15873" width="9.140625" style="21"/>
    <col min="15874" max="15874" width="37.5703125" style="21" customWidth="1"/>
    <col min="15875" max="15875" width="47.7109375" style="21" customWidth="1"/>
    <col min="15876" max="15876" width="44.140625" style="21" customWidth="1"/>
    <col min="15877" max="15877" width="9.140625" style="21"/>
    <col min="15878" max="15878" width="34.5703125" style="21" customWidth="1"/>
    <col min="15879" max="16129" width="9.140625" style="21"/>
    <col min="16130" max="16130" width="37.5703125" style="21" customWidth="1"/>
    <col min="16131" max="16131" width="47.7109375" style="21" customWidth="1"/>
    <col min="16132" max="16132" width="44.140625" style="21" customWidth="1"/>
    <col min="16133" max="16133" width="9.140625" style="21"/>
    <col min="16134" max="16134" width="34.5703125" style="21" customWidth="1"/>
    <col min="16135" max="16384" width="9.140625" style="21"/>
  </cols>
  <sheetData>
    <row r="1" spans="2:4" ht="15.75" thickBot="1" x14ac:dyDescent="0.3"/>
    <row r="2" spans="2:4" ht="15.75" thickBot="1" x14ac:dyDescent="0.3">
      <c r="B2" s="76" t="s">
        <v>27</v>
      </c>
      <c r="C2" s="77"/>
      <c r="D2" s="78"/>
    </row>
    <row r="3" spans="2:4" x14ac:dyDescent="0.25">
      <c r="B3" s="32" t="s">
        <v>26</v>
      </c>
      <c r="C3" s="49" t="s">
        <v>54</v>
      </c>
      <c r="D3" s="31"/>
    </row>
    <row r="4" spans="2:4" x14ac:dyDescent="0.25">
      <c r="B4" s="32" t="s">
        <v>25</v>
      </c>
      <c r="C4" s="49" t="s">
        <v>50</v>
      </c>
      <c r="D4" s="31"/>
    </row>
    <row r="5" spans="2:4" x14ac:dyDescent="0.25">
      <c r="B5" s="32" t="s">
        <v>24</v>
      </c>
      <c r="C5" s="49" t="s">
        <v>46</v>
      </c>
      <c r="D5" s="31"/>
    </row>
    <row r="6" spans="2:4" x14ac:dyDescent="0.25">
      <c r="B6" s="32" t="s">
        <v>7</v>
      </c>
      <c r="C6" s="57">
        <v>43387</v>
      </c>
      <c r="D6" s="31"/>
    </row>
    <row r="7" spans="2:4" x14ac:dyDescent="0.25">
      <c r="B7" s="32" t="s">
        <v>23</v>
      </c>
      <c r="C7" s="49" t="s">
        <v>22</v>
      </c>
      <c r="D7" s="31"/>
    </row>
    <row r="8" spans="2:4" x14ac:dyDescent="0.25">
      <c r="B8" s="32" t="s">
        <v>21</v>
      </c>
      <c r="C8" s="48" t="s">
        <v>47</v>
      </c>
      <c r="D8" s="31"/>
    </row>
    <row r="9" spans="2:4" ht="15.75" thickBot="1" x14ac:dyDescent="0.3">
      <c r="B9" s="32" t="s">
        <v>20</v>
      </c>
      <c r="C9" s="47" t="s">
        <v>19</v>
      </c>
      <c r="D9" s="31"/>
    </row>
    <row r="10" spans="2:4" ht="15.75" thickBot="1" x14ac:dyDescent="0.3">
      <c r="B10" s="76" t="s">
        <v>18</v>
      </c>
      <c r="C10" s="77"/>
      <c r="D10" s="78"/>
    </row>
    <row r="11" spans="2:4" x14ac:dyDescent="0.25">
      <c r="B11" s="32" t="s">
        <v>17</v>
      </c>
      <c r="C11" s="26" t="s">
        <v>51</v>
      </c>
      <c r="D11" s="31"/>
    </row>
    <row r="12" spans="2:4" x14ac:dyDescent="0.25">
      <c r="B12" s="32" t="s">
        <v>16</v>
      </c>
      <c r="C12" s="26" t="s">
        <v>48</v>
      </c>
      <c r="D12" s="31"/>
    </row>
    <row r="13" spans="2:4" x14ac:dyDescent="0.25">
      <c r="B13" s="46" t="s">
        <v>14</v>
      </c>
      <c r="C13" s="45">
        <v>42096</v>
      </c>
      <c r="D13" s="44"/>
    </row>
    <row r="14" spans="2:4" x14ac:dyDescent="0.25">
      <c r="B14" s="43" t="s">
        <v>13</v>
      </c>
      <c r="C14" s="42" t="s">
        <v>55</v>
      </c>
      <c r="D14" s="41"/>
    </row>
    <row r="15" spans="2:4" x14ac:dyDescent="0.25">
      <c r="B15" s="32" t="s">
        <v>12</v>
      </c>
      <c r="C15" s="26" t="s">
        <v>15</v>
      </c>
      <c r="D15" s="31"/>
    </row>
    <row r="16" spans="2:4" x14ac:dyDescent="0.25">
      <c r="B16" s="32" t="s">
        <v>11</v>
      </c>
      <c r="C16" s="40" t="s">
        <v>10</v>
      </c>
      <c r="D16" s="31"/>
    </row>
    <row r="17" spans="2:4" x14ac:dyDescent="0.25">
      <c r="B17" s="39" t="s">
        <v>9</v>
      </c>
      <c r="C17" s="38">
        <v>43160</v>
      </c>
      <c r="D17" s="37"/>
    </row>
    <row r="18" spans="2:4" x14ac:dyDescent="0.25">
      <c r="B18" s="36" t="s">
        <v>8</v>
      </c>
      <c r="C18" s="35" t="s">
        <v>7</v>
      </c>
      <c r="D18" s="34"/>
    </row>
    <row r="19" spans="2:4" x14ac:dyDescent="0.25">
      <c r="B19" s="33" t="s">
        <v>52</v>
      </c>
      <c r="C19" s="26">
        <v>2014</v>
      </c>
      <c r="D19" s="31"/>
    </row>
    <row r="20" spans="2:4" ht="15.75" thickBot="1" x14ac:dyDescent="0.3">
      <c r="B20" s="58" t="s">
        <v>53</v>
      </c>
      <c r="C20" s="59">
        <v>2016</v>
      </c>
      <c r="D20" s="60"/>
    </row>
    <row r="21" spans="2:4" ht="15.75" thickBot="1" x14ac:dyDescent="0.3">
      <c r="B21" s="76" t="s">
        <v>6</v>
      </c>
      <c r="C21" s="77"/>
      <c r="D21" s="78"/>
    </row>
    <row r="22" spans="2:4" x14ac:dyDescent="0.25">
      <c r="B22" s="32" t="s">
        <v>6</v>
      </c>
      <c r="C22" s="26" t="s">
        <v>57</v>
      </c>
      <c r="D22" s="31"/>
    </row>
    <row r="23" spans="2:4" ht="15.75" thickBot="1" x14ac:dyDescent="0.3">
      <c r="B23" s="32" t="s">
        <v>5</v>
      </c>
      <c r="C23" s="26" t="s">
        <v>58</v>
      </c>
      <c r="D23" s="31"/>
    </row>
    <row r="24" spans="2:4" ht="15.75" thickBot="1" x14ac:dyDescent="0.3">
      <c r="B24" s="76" t="s">
        <v>4</v>
      </c>
      <c r="C24" s="77"/>
      <c r="D24" s="78"/>
    </row>
    <row r="25" spans="2:4" x14ac:dyDescent="0.25">
      <c r="B25" s="30" t="s">
        <v>3</v>
      </c>
      <c r="C25" s="29" t="s">
        <v>2</v>
      </c>
      <c r="D25" s="28" t="s">
        <v>1</v>
      </c>
    </row>
    <row r="26" spans="2:4" ht="30" x14ac:dyDescent="0.25">
      <c r="B26" s="27" t="s">
        <v>49</v>
      </c>
      <c r="C26" s="26" t="s">
        <v>45</v>
      </c>
      <c r="D26" s="61" t="s">
        <v>56</v>
      </c>
    </row>
    <row r="27" spans="2:4" x14ac:dyDescent="0.25">
      <c r="B27" s="27"/>
      <c r="C27" s="26"/>
      <c r="D27" s="25"/>
    </row>
    <row r="28" spans="2:4" ht="15.75" thickBot="1" x14ac:dyDescent="0.3">
      <c r="B28" s="24"/>
      <c r="C28" s="23"/>
      <c r="D28" s="22"/>
    </row>
  </sheetData>
  <mergeCells count="4">
    <mergeCell ref="B2:D2"/>
    <mergeCell ref="B10:D10"/>
    <mergeCell ref="B21:D21"/>
    <mergeCell ref="B24:D24"/>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00000000-0002-0000-0000-000000000000}">
      <formula1>#N/A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58"/>
  <sheetViews>
    <sheetView tabSelected="1" topLeftCell="A25" zoomScale="85" zoomScaleNormal="85" workbookViewId="0">
      <selection activeCell="S70" sqref="S70:S71"/>
    </sheetView>
  </sheetViews>
  <sheetFormatPr defaultColWidth="9.140625" defaultRowHeight="15" x14ac:dyDescent="0.25"/>
  <cols>
    <col min="1" max="1" width="9.140625" style="1"/>
    <col min="2" max="2" width="17.42578125" style="17" customWidth="1"/>
    <col min="3" max="3" width="18.140625" style="17" customWidth="1"/>
    <col min="4" max="23" width="9.140625" style="17" customWidth="1"/>
    <col min="24" max="28" width="9.140625" style="17"/>
    <col min="29" max="16384" width="9.140625" style="1"/>
  </cols>
  <sheetData>
    <row r="1" spans="1:30" ht="18.75" customHeight="1" x14ac:dyDescent="0.25">
      <c r="B1" s="79" t="s">
        <v>28</v>
      </c>
      <c r="C1" s="79"/>
      <c r="D1" s="79"/>
      <c r="E1" s="79"/>
      <c r="F1" s="79"/>
      <c r="G1" s="79"/>
      <c r="H1" s="79"/>
      <c r="I1" s="79"/>
      <c r="J1" s="79"/>
      <c r="K1" s="79"/>
      <c r="L1" s="79"/>
      <c r="M1" s="79"/>
      <c r="N1" s="79"/>
      <c r="O1" s="79"/>
      <c r="P1" s="79"/>
      <c r="Q1" s="79"/>
      <c r="R1" s="79"/>
      <c r="S1" s="79"/>
      <c r="T1" s="16"/>
      <c r="U1" s="16"/>
      <c r="V1" s="16"/>
      <c r="W1" s="16"/>
      <c r="X1" s="16"/>
      <c r="Y1" s="16"/>
      <c r="Z1" s="16"/>
      <c r="AA1" s="16"/>
      <c r="AB1" s="16"/>
    </row>
    <row r="2" spans="1:30" ht="15.75" thickBot="1" x14ac:dyDescent="0.3">
      <c r="B2" s="50"/>
    </row>
    <row r="3" spans="1:30" ht="16.5" thickBot="1" x14ac:dyDescent="0.3">
      <c r="A3" s="2"/>
      <c r="B3" s="9"/>
      <c r="C3" s="18" t="s">
        <v>29</v>
      </c>
      <c r="D3" s="18">
        <v>1990</v>
      </c>
      <c r="E3" s="18">
        <v>1995</v>
      </c>
      <c r="F3" s="18">
        <v>2000</v>
      </c>
      <c r="G3" s="18">
        <v>2001</v>
      </c>
      <c r="H3" s="18">
        <v>2002</v>
      </c>
      <c r="I3" s="18">
        <v>2003</v>
      </c>
      <c r="J3" s="18">
        <v>2004</v>
      </c>
      <c r="K3" s="18">
        <v>2005</v>
      </c>
      <c r="L3" s="18">
        <v>2006</v>
      </c>
      <c r="M3" s="18">
        <v>2007</v>
      </c>
      <c r="N3" s="18">
        <v>2008</v>
      </c>
      <c r="O3" s="18">
        <v>2009</v>
      </c>
      <c r="P3" s="18">
        <v>2010</v>
      </c>
      <c r="Q3" s="18">
        <v>2011</v>
      </c>
      <c r="R3" s="18">
        <v>2012</v>
      </c>
      <c r="S3" s="18">
        <v>2013</v>
      </c>
      <c r="T3" s="18">
        <v>2014</v>
      </c>
      <c r="U3" s="18">
        <v>2015</v>
      </c>
      <c r="V3" s="18">
        <v>2016</v>
      </c>
      <c r="W3" s="18">
        <v>2017</v>
      </c>
      <c r="X3" s="18">
        <v>2018</v>
      </c>
      <c r="Y3" s="18">
        <v>2019</v>
      </c>
      <c r="Z3" s="18">
        <v>2020</v>
      </c>
      <c r="AA3" s="18">
        <v>2021</v>
      </c>
      <c r="AB3" s="65">
        <v>2022</v>
      </c>
    </row>
    <row r="4" spans="1:30" ht="16.5" customHeight="1" thickBot="1" x14ac:dyDescent="0.3">
      <c r="A4" s="2"/>
      <c r="B4" s="83" t="s">
        <v>30</v>
      </c>
      <c r="C4" s="84"/>
      <c r="D4" s="84"/>
      <c r="E4" s="84"/>
      <c r="F4" s="84"/>
      <c r="G4" s="84"/>
      <c r="H4" s="84"/>
      <c r="I4" s="84"/>
      <c r="J4" s="84"/>
      <c r="K4" s="84"/>
      <c r="L4" s="84"/>
      <c r="M4" s="84"/>
      <c r="N4" s="84"/>
      <c r="O4" s="84"/>
      <c r="P4" s="84"/>
      <c r="Q4" s="84"/>
      <c r="R4" s="84"/>
      <c r="S4" s="84"/>
      <c r="T4" s="84"/>
      <c r="U4" s="84"/>
      <c r="V4" s="84"/>
      <c r="W4" s="84"/>
      <c r="X4" s="84"/>
      <c r="Y4" s="84"/>
      <c r="Z4" s="84"/>
      <c r="AA4" s="84"/>
      <c r="AB4" s="66"/>
    </row>
    <row r="5" spans="1:30" ht="16.5" thickBot="1" x14ac:dyDescent="0.3">
      <c r="A5" s="3">
        <v>1</v>
      </c>
      <c r="B5" s="51" t="s">
        <v>31</v>
      </c>
      <c r="C5" s="4" t="s">
        <v>32</v>
      </c>
      <c r="D5" s="4">
        <f>D7+D9+D11+D13</f>
        <v>231</v>
      </c>
      <c r="E5" s="4">
        <f t="shared" ref="E5:Y5" si="0">E7+E9+E11+E13</f>
        <v>286</v>
      </c>
      <c r="F5" s="4">
        <f t="shared" si="0"/>
        <v>300</v>
      </c>
      <c r="G5" s="4">
        <f t="shared" si="0"/>
        <v>310</v>
      </c>
      <c r="H5" s="4">
        <f t="shared" si="0"/>
        <v>308</v>
      </c>
      <c r="I5" s="4">
        <f t="shared" si="0"/>
        <v>300</v>
      </c>
      <c r="J5" s="4">
        <f t="shared" si="0"/>
        <v>249</v>
      </c>
      <c r="K5" s="4">
        <f t="shared" si="0"/>
        <v>253</v>
      </c>
      <c r="L5" s="4">
        <f t="shared" si="0"/>
        <v>243</v>
      </c>
      <c r="M5" s="4">
        <f t="shared" si="0"/>
        <v>249</v>
      </c>
      <c r="N5" s="4">
        <f t="shared" si="0"/>
        <v>263</v>
      </c>
      <c r="O5" s="4">
        <f t="shared" si="0"/>
        <v>282</v>
      </c>
      <c r="P5" s="4">
        <f t="shared" si="0"/>
        <v>310</v>
      </c>
      <c r="Q5" s="4">
        <f t="shared" si="0"/>
        <v>313</v>
      </c>
      <c r="R5" s="4">
        <f t="shared" si="0"/>
        <v>302</v>
      </c>
      <c r="S5" s="4">
        <f t="shared" si="0"/>
        <v>347</v>
      </c>
      <c r="T5" s="4">
        <f t="shared" si="0"/>
        <v>371</v>
      </c>
      <c r="U5" s="4">
        <f t="shared" si="0"/>
        <v>384</v>
      </c>
      <c r="V5" s="4">
        <f t="shared" si="0"/>
        <v>395</v>
      </c>
      <c r="W5" s="9">
        <f t="shared" si="0"/>
        <v>403</v>
      </c>
      <c r="X5" s="9">
        <f t="shared" si="0"/>
        <v>415</v>
      </c>
      <c r="Y5" s="9">
        <f t="shared" si="0"/>
        <v>426</v>
      </c>
      <c r="Z5" s="9">
        <v>429</v>
      </c>
      <c r="AA5" s="9">
        <v>478</v>
      </c>
      <c r="AB5" s="65">
        <v>535</v>
      </c>
    </row>
    <row r="6" spans="1:30" ht="16.5" thickBot="1" x14ac:dyDescent="0.3">
      <c r="A6" s="3">
        <v>2</v>
      </c>
      <c r="B6" s="80" t="s">
        <v>33</v>
      </c>
      <c r="C6" s="81"/>
      <c r="D6" s="81"/>
      <c r="E6" s="81"/>
      <c r="F6" s="81"/>
      <c r="G6" s="81"/>
      <c r="H6" s="81"/>
      <c r="I6" s="81"/>
      <c r="J6" s="81"/>
      <c r="K6" s="81"/>
      <c r="L6" s="81"/>
      <c r="M6" s="81"/>
      <c r="N6" s="81"/>
      <c r="O6" s="81"/>
      <c r="P6" s="81"/>
      <c r="Q6" s="81"/>
      <c r="R6" s="81"/>
      <c r="S6" s="81"/>
      <c r="T6" s="81"/>
      <c r="U6" s="81"/>
      <c r="V6" s="82"/>
      <c r="W6" s="20"/>
      <c r="X6" s="20"/>
      <c r="Y6" s="20"/>
      <c r="Z6" s="20"/>
      <c r="AA6" s="20"/>
      <c r="AB6" s="20"/>
    </row>
    <row r="7" spans="1:30" ht="16.5" thickBot="1" x14ac:dyDescent="0.3">
      <c r="A7" s="3">
        <v>3</v>
      </c>
      <c r="B7" s="51" t="s">
        <v>34</v>
      </c>
      <c r="C7" s="4" t="s">
        <v>32</v>
      </c>
      <c r="D7" s="7">
        <v>18</v>
      </c>
      <c r="E7" s="7">
        <v>18</v>
      </c>
      <c r="F7" s="7">
        <v>19</v>
      </c>
      <c r="G7" s="7">
        <v>13</v>
      </c>
      <c r="H7" s="7">
        <v>8</v>
      </c>
      <c r="I7" s="7">
        <v>7</v>
      </c>
      <c r="J7" s="7">
        <v>11</v>
      </c>
      <c r="K7" s="7">
        <v>14</v>
      </c>
      <c r="L7" s="7">
        <v>17</v>
      </c>
      <c r="M7" s="7">
        <v>20</v>
      </c>
      <c r="N7" s="7">
        <v>25</v>
      </c>
      <c r="O7" s="7">
        <v>22</v>
      </c>
      <c r="P7" s="7">
        <v>13</v>
      </c>
      <c r="Q7" s="7">
        <v>10</v>
      </c>
      <c r="R7" s="64">
        <v>7</v>
      </c>
      <c r="S7" s="64">
        <v>6</v>
      </c>
      <c r="T7" s="64">
        <v>5</v>
      </c>
      <c r="U7" s="64">
        <v>6</v>
      </c>
      <c r="V7" s="64">
        <v>7</v>
      </c>
      <c r="W7" s="64">
        <v>8</v>
      </c>
      <c r="X7" s="64">
        <v>9</v>
      </c>
      <c r="Y7" s="64">
        <v>9</v>
      </c>
      <c r="Z7" s="64">
        <v>8</v>
      </c>
      <c r="AA7" s="64">
        <v>7</v>
      </c>
      <c r="AB7" s="67">
        <v>12.7</v>
      </c>
      <c r="AC7" s="62">
        <f>(AB7-D7)/D7</f>
        <v>-0.29444444444444451</v>
      </c>
      <c r="AD7" s="62"/>
    </row>
    <row r="8" spans="1:30" ht="16.5" thickBot="1" x14ac:dyDescent="0.3">
      <c r="A8" s="3">
        <v>4</v>
      </c>
      <c r="B8" s="51" t="s">
        <v>34</v>
      </c>
      <c r="C8" s="4" t="s">
        <v>0</v>
      </c>
      <c r="D8" s="5">
        <f>IF(D5="","n/a",(D7/D5))</f>
        <v>7.792207792207792E-2</v>
      </c>
      <c r="E8" s="5">
        <f t="shared" ref="E8:S8" si="1">IF(E5="","n/a",(E7/E5))</f>
        <v>6.2937062937062943E-2</v>
      </c>
      <c r="F8" s="5">
        <f t="shared" si="1"/>
        <v>6.3333333333333339E-2</v>
      </c>
      <c r="G8" s="5">
        <f t="shared" si="1"/>
        <v>4.1935483870967745E-2</v>
      </c>
      <c r="H8" s="5">
        <f t="shared" si="1"/>
        <v>2.5974025974025976E-2</v>
      </c>
      <c r="I8" s="5">
        <f t="shared" si="1"/>
        <v>2.3333333333333334E-2</v>
      </c>
      <c r="J8" s="5">
        <f t="shared" si="1"/>
        <v>4.4176706827309238E-2</v>
      </c>
      <c r="K8" s="5">
        <f t="shared" si="1"/>
        <v>5.533596837944664E-2</v>
      </c>
      <c r="L8" s="5">
        <f t="shared" si="1"/>
        <v>6.9958847736625515E-2</v>
      </c>
      <c r="M8" s="5">
        <f t="shared" si="1"/>
        <v>8.0321285140562249E-2</v>
      </c>
      <c r="N8" s="5">
        <f t="shared" si="1"/>
        <v>9.5057034220532313E-2</v>
      </c>
      <c r="O8" s="5">
        <f t="shared" si="1"/>
        <v>7.8014184397163122E-2</v>
      </c>
      <c r="P8" s="5">
        <f t="shared" si="1"/>
        <v>4.1935483870967745E-2</v>
      </c>
      <c r="Q8" s="5">
        <f t="shared" si="1"/>
        <v>3.1948881789137379E-2</v>
      </c>
      <c r="R8" s="5">
        <f t="shared" si="1"/>
        <v>2.3178807947019868E-2</v>
      </c>
      <c r="S8" s="5">
        <f t="shared" si="1"/>
        <v>1.7291066282420751E-2</v>
      </c>
      <c r="T8" s="5">
        <f>IF(T5="","n/a",(T7/T5))</f>
        <v>1.3477088948787063E-2</v>
      </c>
      <c r="U8" s="5">
        <f t="shared" ref="U8:Z8" si="2">IF(U5="","n/a",(U7/U5))</f>
        <v>1.5625E-2</v>
      </c>
      <c r="V8" s="5">
        <f t="shared" si="2"/>
        <v>1.7721518987341773E-2</v>
      </c>
      <c r="W8" s="63">
        <f t="shared" si="2"/>
        <v>1.9851116625310174E-2</v>
      </c>
      <c r="X8" s="63">
        <f t="shared" si="2"/>
        <v>2.1686746987951807E-2</v>
      </c>
      <c r="Y8" s="63">
        <f t="shared" si="2"/>
        <v>2.1126760563380281E-2</v>
      </c>
      <c r="Z8" s="63">
        <f t="shared" si="2"/>
        <v>1.8648018648018648E-2</v>
      </c>
      <c r="AA8" s="63">
        <f t="shared" ref="AA8" si="3">IF(AA5="","n/a",(AA7/AA5))</f>
        <v>1.4644351464435146E-2</v>
      </c>
      <c r="AB8" s="63">
        <f>IF(AB5="","n/a",(AB7/AB5))</f>
        <v>2.3738317757009346E-2</v>
      </c>
      <c r="AC8" s="62"/>
      <c r="AD8" s="62"/>
    </row>
    <row r="9" spans="1:30" ht="16.5" thickBot="1" x14ac:dyDescent="0.3">
      <c r="A9" s="3">
        <v>5</v>
      </c>
      <c r="B9" s="52" t="s">
        <v>35</v>
      </c>
      <c r="C9" s="4" t="s">
        <v>32</v>
      </c>
      <c r="D9" s="4">
        <v>17</v>
      </c>
      <c r="E9" s="4">
        <v>22</v>
      </c>
      <c r="F9" s="4">
        <v>28</v>
      </c>
      <c r="G9" s="4">
        <v>26</v>
      </c>
      <c r="H9" s="4">
        <v>29</v>
      </c>
      <c r="I9" s="4">
        <v>25</v>
      </c>
      <c r="J9" s="4">
        <v>18</v>
      </c>
      <c r="K9" s="4">
        <v>13</v>
      </c>
      <c r="L9" s="4">
        <v>17</v>
      </c>
      <c r="M9" s="4">
        <v>20</v>
      </c>
      <c r="N9" s="4">
        <v>26</v>
      </c>
      <c r="O9" s="4">
        <v>31</v>
      </c>
      <c r="P9" s="4">
        <v>38</v>
      </c>
      <c r="Q9" s="4">
        <v>35</v>
      </c>
      <c r="R9" s="6">
        <v>28</v>
      </c>
      <c r="S9" s="6">
        <v>20</v>
      </c>
      <c r="T9" s="6">
        <v>15</v>
      </c>
      <c r="U9" s="6">
        <v>12</v>
      </c>
      <c r="V9" s="6">
        <v>10</v>
      </c>
      <c r="W9" s="6">
        <v>10</v>
      </c>
      <c r="X9" s="6">
        <v>11</v>
      </c>
      <c r="Y9" s="6">
        <v>13</v>
      </c>
      <c r="Z9" s="6">
        <v>14</v>
      </c>
      <c r="AA9" s="6">
        <v>16</v>
      </c>
      <c r="AB9" s="68">
        <v>25.2</v>
      </c>
      <c r="AC9" s="62">
        <f>(AB9-D9)/D9</f>
        <v>0.48235294117647054</v>
      </c>
      <c r="AD9" s="62"/>
    </row>
    <row r="10" spans="1:30" ht="16.5" thickBot="1" x14ac:dyDescent="0.3">
      <c r="A10" s="3">
        <v>6</v>
      </c>
      <c r="B10" s="52" t="s">
        <v>35</v>
      </c>
      <c r="C10" s="4" t="s">
        <v>0</v>
      </c>
      <c r="D10" s="5">
        <f t="shared" ref="D10:S10" si="4">IF(D5="","n/a",(D9/D5))</f>
        <v>7.3593073593073599E-2</v>
      </c>
      <c r="E10" s="5">
        <f t="shared" si="4"/>
        <v>7.6923076923076927E-2</v>
      </c>
      <c r="F10" s="5">
        <f t="shared" si="4"/>
        <v>9.3333333333333338E-2</v>
      </c>
      <c r="G10" s="5">
        <f t="shared" si="4"/>
        <v>8.387096774193549E-2</v>
      </c>
      <c r="H10" s="5">
        <f t="shared" si="4"/>
        <v>9.4155844155844159E-2</v>
      </c>
      <c r="I10" s="5">
        <f t="shared" si="4"/>
        <v>8.3333333333333329E-2</v>
      </c>
      <c r="J10" s="5">
        <f t="shared" si="4"/>
        <v>7.2289156626506021E-2</v>
      </c>
      <c r="K10" s="5">
        <f t="shared" si="4"/>
        <v>5.1383399209486168E-2</v>
      </c>
      <c r="L10" s="5">
        <f t="shared" si="4"/>
        <v>6.9958847736625515E-2</v>
      </c>
      <c r="M10" s="5">
        <f t="shared" si="4"/>
        <v>8.0321285140562249E-2</v>
      </c>
      <c r="N10" s="5">
        <f t="shared" si="4"/>
        <v>9.8859315589353611E-2</v>
      </c>
      <c r="O10" s="5">
        <f t="shared" si="4"/>
        <v>0.1099290780141844</v>
      </c>
      <c r="P10" s="5">
        <f t="shared" si="4"/>
        <v>0.12258064516129032</v>
      </c>
      <c r="Q10" s="5">
        <f t="shared" si="4"/>
        <v>0.11182108626198083</v>
      </c>
      <c r="R10" s="5">
        <f t="shared" si="4"/>
        <v>9.2715231788079472E-2</v>
      </c>
      <c r="S10" s="5">
        <f t="shared" si="4"/>
        <v>5.7636887608069162E-2</v>
      </c>
      <c r="T10" s="5">
        <f>IF(T5="","n/a",(T9/T5))</f>
        <v>4.0431266846361183E-2</v>
      </c>
      <c r="U10" s="5">
        <f t="shared" ref="U10:Z10" si="5">IF(U5="","n/a",(U9/U5))</f>
        <v>3.125E-2</v>
      </c>
      <c r="V10" s="5">
        <f t="shared" si="5"/>
        <v>2.5316455696202531E-2</v>
      </c>
      <c r="W10" s="63">
        <f t="shared" si="5"/>
        <v>2.4813895781637719E-2</v>
      </c>
      <c r="X10" s="63">
        <f t="shared" si="5"/>
        <v>2.6506024096385541E-2</v>
      </c>
      <c r="Y10" s="63">
        <f t="shared" si="5"/>
        <v>3.0516431924882629E-2</v>
      </c>
      <c r="Z10" s="63">
        <f t="shared" si="5"/>
        <v>3.2634032634032632E-2</v>
      </c>
      <c r="AA10" s="63">
        <f t="shared" ref="AA10" si="6">IF(AA5="","n/a",(AA9/AA5))</f>
        <v>3.3472803347280332E-2</v>
      </c>
      <c r="AB10" s="63">
        <f>IF(AB5="","n/a",(AB9/AB5))</f>
        <v>4.7102803738317753E-2</v>
      </c>
      <c r="AC10" s="62"/>
      <c r="AD10" s="62"/>
    </row>
    <row r="11" spans="1:30" ht="16.5" thickBot="1" x14ac:dyDescent="0.3">
      <c r="A11" s="3">
        <v>7</v>
      </c>
      <c r="B11" s="52" t="s">
        <v>36</v>
      </c>
      <c r="C11" s="4" t="s">
        <v>32</v>
      </c>
      <c r="D11" s="4">
        <v>57</v>
      </c>
      <c r="E11" s="4">
        <v>45</v>
      </c>
      <c r="F11" s="4">
        <v>45</v>
      </c>
      <c r="G11" s="4">
        <v>46</v>
      </c>
      <c r="H11" s="4">
        <v>64</v>
      </c>
      <c r="I11" s="4">
        <v>65</v>
      </c>
      <c r="J11" s="4">
        <v>58</v>
      </c>
      <c r="K11" s="4">
        <v>55</v>
      </c>
      <c r="L11" s="4">
        <v>45</v>
      </c>
      <c r="M11" s="4">
        <v>42</v>
      </c>
      <c r="N11" s="4">
        <v>36</v>
      </c>
      <c r="O11" s="4">
        <v>36</v>
      </c>
      <c r="P11" s="4">
        <v>37</v>
      </c>
      <c r="Q11" s="4">
        <v>42</v>
      </c>
      <c r="R11" s="6">
        <v>46</v>
      </c>
      <c r="S11" s="6">
        <v>60</v>
      </c>
      <c r="T11" s="6">
        <v>62</v>
      </c>
      <c r="U11" s="6">
        <v>61</v>
      </c>
      <c r="V11" s="6">
        <v>55</v>
      </c>
      <c r="W11" s="6">
        <v>46</v>
      </c>
      <c r="X11" s="6">
        <v>35</v>
      </c>
      <c r="Y11" s="6">
        <v>30</v>
      </c>
      <c r="Z11" s="6">
        <v>28</v>
      </c>
      <c r="AA11" s="6">
        <v>30</v>
      </c>
      <c r="AB11" s="68">
        <v>59.6</v>
      </c>
      <c r="AC11" s="62">
        <f>(AB11-D11)/D11</f>
        <v>4.5614035087719322E-2</v>
      </c>
      <c r="AD11" s="62"/>
    </row>
    <row r="12" spans="1:30" ht="16.5" thickBot="1" x14ac:dyDescent="0.3">
      <c r="A12" s="3">
        <v>8</v>
      </c>
      <c r="B12" s="52" t="s">
        <v>36</v>
      </c>
      <c r="C12" s="4" t="s">
        <v>0</v>
      </c>
      <c r="D12" s="5">
        <f>IF(D5="","n/a",(D11/D5))</f>
        <v>0.24675324675324675</v>
      </c>
      <c r="E12" s="5">
        <f t="shared" ref="E12:S12" si="7">IF(E5="","n/a",(E11/E5))</f>
        <v>0.15734265734265734</v>
      </c>
      <c r="F12" s="5">
        <f t="shared" si="7"/>
        <v>0.15</v>
      </c>
      <c r="G12" s="5">
        <f t="shared" si="7"/>
        <v>0.14838709677419354</v>
      </c>
      <c r="H12" s="5">
        <f t="shared" si="7"/>
        <v>0.20779220779220781</v>
      </c>
      <c r="I12" s="5">
        <f t="shared" si="7"/>
        <v>0.21666666666666667</v>
      </c>
      <c r="J12" s="5">
        <f t="shared" si="7"/>
        <v>0.23293172690763053</v>
      </c>
      <c r="K12" s="5">
        <f t="shared" si="7"/>
        <v>0.21739130434782608</v>
      </c>
      <c r="L12" s="5">
        <f t="shared" si="7"/>
        <v>0.18518518518518517</v>
      </c>
      <c r="M12" s="5">
        <f t="shared" si="7"/>
        <v>0.16867469879518071</v>
      </c>
      <c r="N12" s="5">
        <f t="shared" si="7"/>
        <v>0.13688212927756654</v>
      </c>
      <c r="O12" s="5">
        <f t="shared" si="7"/>
        <v>0.1276595744680851</v>
      </c>
      <c r="P12" s="5">
        <f t="shared" si="7"/>
        <v>0.11935483870967742</v>
      </c>
      <c r="Q12" s="5">
        <f t="shared" si="7"/>
        <v>0.13418530351437699</v>
      </c>
      <c r="R12" s="5">
        <f t="shared" si="7"/>
        <v>0.15231788079470199</v>
      </c>
      <c r="S12" s="5">
        <f t="shared" si="7"/>
        <v>0.1729106628242075</v>
      </c>
      <c r="T12" s="5">
        <f>IF(T5="","n/a",(T11/T5))</f>
        <v>0.16711590296495957</v>
      </c>
      <c r="U12" s="5">
        <f t="shared" ref="U12:Z12" si="8">IF(U5="","n/a",(U11/U5))</f>
        <v>0.15885416666666666</v>
      </c>
      <c r="V12" s="5">
        <f t="shared" si="8"/>
        <v>0.13924050632911392</v>
      </c>
      <c r="W12" s="63">
        <f t="shared" si="8"/>
        <v>0.11414392059553349</v>
      </c>
      <c r="X12" s="63">
        <f t="shared" si="8"/>
        <v>8.4337349397590355E-2</v>
      </c>
      <c r="Y12" s="63">
        <f t="shared" si="8"/>
        <v>7.0422535211267609E-2</v>
      </c>
      <c r="Z12" s="63">
        <f t="shared" si="8"/>
        <v>6.5268065268065265E-2</v>
      </c>
      <c r="AA12" s="63">
        <f>IF(AA5="","n/a",(AA11/AA5))</f>
        <v>6.2761506276150625E-2</v>
      </c>
      <c r="AB12" s="63">
        <f t="shared" ref="AB12" si="9">IF(AB5="","n/a",(AB11/AB5))</f>
        <v>0.11140186915887851</v>
      </c>
      <c r="AC12" s="62"/>
      <c r="AD12" s="62"/>
    </row>
    <row r="13" spans="1:30" ht="16.5" thickBot="1" x14ac:dyDescent="0.3">
      <c r="A13" s="3">
        <v>9</v>
      </c>
      <c r="B13" s="52" t="s">
        <v>37</v>
      </c>
      <c r="C13" s="4" t="s">
        <v>32</v>
      </c>
      <c r="D13" s="4">
        <v>139</v>
      </c>
      <c r="E13" s="4">
        <v>201</v>
      </c>
      <c r="F13" s="4">
        <v>208</v>
      </c>
      <c r="G13" s="4">
        <v>225</v>
      </c>
      <c r="H13" s="4">
        <v>207</v>
      </c>
      <c r="I13" s="4">
        <v>203</v>
      </c>
      <c r="J13" s="4">
        <v>162</v>
      </c>
      <c r="K13" s="4">
        <v>171</v>
      </c>
      <c r="L13" s="4">
        <v>164</v>
      </c>
      <c r="M13" s="4">
        <v>167</v>
      </c>
      <c r="N13" s="4">
        <v>176</v>
      </c>
      <c r="O13" s="4">
        <v>193</v>
      </c>
      <c r="P13" s="4">
        <v>222</v>
      </c>
      <c r="Q13" s="4">
        <v>226</v>
      </c>
      <c r="R13" s="6">
        <v>221</v>
      </c>
      <c r="S13" s="6">
        <v>261</v>
      </c>
      <c r="T13" s="6">
        <v>289</v>
      </c>
      <c r="U13" s="6">
        <v>305</v>
      </c>
      <c r="V13" s="6">
        <v>323</v>
      </c>
      <c r="W13" s="6">
        <v>339</v>
      </c>
      <c r="X13" s="6">
        <v>360</v>
      </c>
      <c r="Y13" s="6">
        <v>374</v>
      </c>
      <c r="Z13" s="6">
        <v>379</v>
      </c>
      <c r="AA13" s="6">
        <v>424</v>
      </c>
      <c r="AB13" s="67">
        <f>AB5-AB7-AB9-AB11</f>
        <v>437.49999999999994</v>
      </c>
      <c r="AC13" s="62">
        <f>(AB13-D13)/D13</f>
        <v>2.1474820143884887</v>
      </c>
      <c r="AD13" s="62"/>
    </row>
    <row r="14" spans="1:30" ht="16.5" thickBot="1" x14ac:dyDescent="0.3">
      <c r="A14" s="3">
        <v>10</v>
      </c>
      <c r="B14" s="52" t="s">
        <v>37</v>
      </c>
      <c r="C14" s="4" t="s">
        <v>0</v>
      </c>
      <c r="D14" s="5">
        <f>IF(D5="","n/a",(D13/D5))</f>
        <v>0.60173160173160178</v>
      </c>
      <c r="E14" s="5">
        <f t="shared" ref="E14:S14" si="10">IF(E5="","n/a",(E13/E5))</f>
        <v>0.70279720279720281</v>
      </c>
      <c r="F14" s="5">
        <f t="shared" si="10"/>
        <v>0.69333333333333336</v>
      </c>
      <c r="G14" s="5">
        <f t="shared" si="10"/>
        <v>0.72580645161290325</v>
      </c>
      <c r="H14" s="5">
        <f t="shared" si="10"/>
        <v>0.67207792207792205</v>
      </c>
      <c r="I14" s="5">
        <f t="shared" si="10"/>
        <v>0.67666666666666664</v>
      </c>
      <c r="J14" s="5">
        <f t="shared" si="10"/>
        <v>0.6506024096385542</v>
      </c>
      <c r="K14" s="5">
        <f t="shared" si="10"/>
        <v>0.67588932806324109</v>
      </c>
      <c r="L14" s="5">
        <f t="shared" si="10"/>
        <v>0.67489711934156382</v>
      </c>
      <c r="M14" s="5">
        <f t="shared" si="10"/>
        <v>0.67068273092369479</v>
      </c>
      <c r="N14" s="5">
        <f t="shared" si="10"/>
        <v>0.66920152091254748</v>
      </c>
      <c r="O14" s="5">
        <f t="shared" si="10"/>
        <v>0.68439716312056742</v>
      </c>
      <c r="P14" s="5">
        <f t="shared" si="10"/>
        <v>0.71612903225806457</v>
      </c>
      <c r="Q14" s="5">
        <f t="shared" si="10"/>
        <v>0.72204472843450485</v>
      </c>
      <c r="R14" s="5">
        <f t="shared" si="10"/>
        <v>0.73178807947019864</v>
      </c>
      <c r="S14" s="5">
        <f t="shared" si="10"/>
        <v>0.75216138328530258</v>
      </c>
      <c r="T14" s="5">
        <f>IF(T5="","n/a",(T13/T5))</f>
        <v>0.77897574123989222</v>
      </c>
      <c r="U14" s="5">
        <f t="shared" ref="U14:Z14" si="11">IF(U5="","n/a",(U13/U5))</f>
        <v>0.79427083333333337</v>
      </c>
      <c r="V14" s="5">
        <f t="shared" si="11"/>
        <v>0.8177215189873418</v>
      </c>
      <c r="W14" s="63">
        <f t="shared" si="11"/>
        <v>0.84119106699751856</v>
      </c>
      <c r="X14" s="63">
        <f t="shared" si="11"/>
        <v>0.86746987951807231</v>
      </c>
      <c r="Y14" s="63">
        <f t="shared" si="11"/>
        <v>0.8779342723004695</v>
      </c>
      <c r="Z14" s="63">
        <f t="shared" si="11"/>
        <v>0.8834498834498834</v>
      </c>
      <c r="AA14" s="63">
        <f t="shared" ref="AA14" si="12">IF(AA5="","n/a",(AA13/AA5))</f>
        <v>0.88702928870292885</v>
      </c>
      <c r="AB14" s="63">
        <f>IF(AB5="","n/a",(AB13/AB5))</f>
        <v>0.81775700934579432</v>
      </c>
    </row>
    <row r="15" spans="1:30" ht="16.5" customHeight="1" thickBot="1" x14ac:dyDescent="0.3">
      <c r="A15" s="3">
        <v>11</v>
      </c>
      <c r="B15" s="85" t="s">
        <v>38</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69"/>
    </row>
    <row r="16" spans="1:30" ht="16.5" thickBot="1" x14ac:dyDescent="0.3">
      <c r="A16" s="3">
        <v>12</v>
      </c>
      <c r="B16" s="51" t="s">
        <v>31</v>
      </c>
      <c r="C16" s="4" t="s">
        <v>32</v>
      </c>
      <c r="D16" s="7">
        <f>D18+D20+D22+D24</f>
        <v>3.3</v>
      </c>
      <c r="E16" s="7">
        <f>E18+E20+E22+E24</f>
        <v>2.5</v>
      </c>
      <c r="F16" s="7">
        <f t="shared" ref="F16:Y16" si="13">F18+F20+F22+F24</f>
        <v>2.5</v>
      </c>
      <c r="G16" s="7">
        <f t="shared" si="13"/>
        <v>2.6</v>
      </c>
      <c r="H16" s="7">
        <f t="shared" si="13"/>
        <v>2.5</v>
      </c>
      <c r="I16" s="7">
        <f t="shared" si="13"/>
        <v>2.52</v>
      </c>
      <c r="J16" s="7">
        <f t="shared" si="13"/>
        <v>2.2000000000000002</v>
      </c>
      <c r="K16" s="7">
        <f t="shared" si="13"/>
        <v>2.2000000000000002</v>
      </c>
      <c r="L16" s="7">
        <f t="shared" si="13"/>
        <v>2.2000000000000002</v>
      </c>
      <c r="M16" s="7">
        <f t="shared" si="13"/>
        <v>2.2999999999999998</v>
      </c>
      <c r="N16" s="7">
        <f t="shared" si="13"/>
        <v>2.2999999999999998</v>
      </c>
      <c r="O16" s="7">
        <f t="shared" si="13"/>
        <v>2.4</v>
      </c>
      <c r="P16" s="7">
        <f t="shared" si="13"/>
        <v>2.6999999999999997</v>
      </c>
      <c r="Q16" s="7">
        <f t="shared" si="13"/>
        <v>2.6</v>
      </c>
      <c r="R16" s="7">
        <f t="shared" si="13"/>
        <v>2.7</v>
      </c>
      <c r="S16" s="7">
        <f t="shared" si="13"/>
        <v>3.3</v>
      </c>
      <c r="T16" s="7">
        <f t="shared" si="13"/>
        <v>3.1</v>
      </c>
      <c r="U16" s="7">
        <f t="shared" si="13"/>
        <v>3.2</v>
      </c>
      <c r="V16" s="7">
        <f t="shared" si="13"/>
        <v>3.2</v>
      </c>
      <c r="W16" s="11">
        <f t="shared" si="13"/>
        <v>3.8</v>
      </c>
      <c r="X16" s="11">
        <f t="shared" si="13"/>
        <v>3.8</v>
      </c>
      <c r="Y16" s="11">
        <f t="shared" si="13"/>
        <v>3</v>
      </c>
      <c r="Z16" s="11">
        <v>2.6</v>
      </c>
      <c r="AA16" s="11">
        <v>2.9</v>
      </c>
      <c r="AB16" s="70">
        <v>3.4049999999999998</v>
      </c>
    </row>
    <row r="17" spans="1:30" ht="16.5" thickBot="1" x14ac:dyDescent="0.3">
      <c r="A17" s="3">
        <v>13</v>
      </c>
      <c r="B17" s="80" t="s">
        <v>33</v>
      </c>
      <c r="C17" s="81"/>
      <c r="D17" s="81"/>
      <c r="E17" s="81"/>
      <c r="F17" s="81"/>
      <c r="G17" s="81"/>
      <c r="H17" s="81"/>
      <c r="I17" s="81"/>
      <c r="J17" s="81"/>
      <c r="K17" s="81"/>
      <c r="L17" s="81"/>
      <c r="M17" s="81"/>
      <c r="N17" s="81"/>
      <c r="O17" s="81"/>
      <c r="P17" s="81"/>
      <c r="Q17" s="81"/>
      <c r="R17" s="81"/>
      <c r="S17" s="81"/>
      <c r="T17" s="81"/>
      <c r="U17" s="81"/>
      <c r="V17" s="81"/>
      <c r="W17" s="81"/>
      <c r="X17" s="81"/>
      <c r="Y17" s="81"/>
      <c r="Z17" s="20"/>
      <c r="AA17" s="20"/>
      <c r="AB17" s="20"/>
    </row>
    <row r="18" spans="1:30" ht="16.5" thickBot="1" x14ac:dyDescent="0.3">
      <c r="A18" s="3">
        <v>14</v>
      </c>
      <c r="B18" s="51" t="s">
        <v>34</v>
      </c>
      <c r="C18" s="4" t="s">
        <v>32</v>
      </c>
      <c r="D18" s="4">
        <v>0.2</v>
      </c>
      <c r="E18" s="7">
        <v>0</v>
      </c>
      <c r="F18" s="4">
        <v>0.1</v>
      </c>
      <c r="G18" s="4">
        <v>0.1</v>
      </c>
      <c r="H18" s="4">
        <v>0.1</v>
      </c>
      <c r="I18" s="7">
        <v>0.02</v>
      </c>
      <c r="J18" s="7">
        <v>0</v>
      </c>
      <c r="K18" s="7">
        <v>0</v>
      </c>
      <c r="L18" s="7">
        <v>0</v>
      </c>
      <c r="M18" s="7">
        <v>0</v>
      </c>
      <c r="N18" s="7">
        <v>0</v>
      </c>
      <c r="O18" s="7">
        <v>0</v>
      </c>
      <c r="P18" s="7">
        <v>0</v>
      </c>
      <c r="Q18" s="4">
        <v>0.2</v>
      </c>
      <c r="R18" s="4">
        <v>0.3</v>
      </c>
      <c r="S18" s="4">
        <v>0.2</v>
      </c>
      <c r="T18" s="7">
        <v>0</v>
      </c>
      <c r="U18" s="7">
        <v>0</v>
      </c>
      <c r="V18" s="7">
        <v>0</v>
      </c>
      <c r="W18" s="11">
        <v>0.3</v>
      </c>
      <c r="X18" s="11">
        <v>0.2</v>
      </c>
      <c r="Y18" s="11">
        <v>0</v>
      </c>
      <c r="Z18" s="11">
        <v>0.1</v>
      </c>
      <c r="AA18" s="11">
        <v>0.1</v>
      </c>
      <c r="AB18" s="70">
        <v>0.11600000000000001</v>
      </c>
      <c r="AC18" s="62">
        <f>(AB18-D18)/D18</f>
        <v>-0.42</v>
      </c>
      <c r="AD18" s="62"/>
    </row>
    <row r="19" spans="1:30" ht="16.5" thickBot="1" x14ac:dyDescent="0.3">
      <c r="A19" s="3">
        <v>15</v>
      </c>
      <c r="B19" s="51" t="s">
        <v>34</v>
      </c>
      <c r="C19" s="4" t="s">
        <v>0</v>
      </c>
      <c r="D19" s="5">
        <f t="shared" ref="D19:S19" si="14">IF(D16="","n/a",(D18/D16))</f>
        <v>6.0606060606060615E-2</v>
      </c>
      <c r="E19" s="5">
        <f t="shared" si="14"/>
        <v>0</v>
      </c>
      <c r="F19" s="5">
        <f t="shared" si="14"/>
        <v>0.04</v>
      </c>
      <c r="G19" s="5">
        <f t="shared" si="14"/>
        <v>3.8461538461538464E-2</v>
      </c>
      <c r="H19" s="5">
        <f t="shared" si="14"/>
        <v>0.04</v>
      </c>
      <c r="I19" s="5">
        <f t="shared" si="14"/>
        <v>7.9365079365079361E-3</v>
      </c>
      <c r="J19" s="5">
        <f t="shared" si="14"/>
        <v>0</v>
      </c>
      <c r="K19" s="5">
        <f t="shared" si="14"/>
        <v>0</v>
      </c>
      <c r="L19" s="5">
        <f t="shared" si="14"/>
        <v>0</v>
      </c>
      <c r="M19" s="5">
        <f t="shared" si="14"/>
        <v>0</v>
      </c>
      <c r="N19" s="5">
        <f t="shared" si="14"/>
        <v>0</v>
      </c>
      <c r="O19" s="5">
        <f t="shared" si="14"/>
        <v>0</v>
      </c>
      <c r="P19" s="5">
        <f t="shared" si="14"/>
        <v>0</v>
      </c>
      <c r="Q19" s="5">
        <f t="shared" si="14"/>
        <v>7.6923076923076927E-2</v>
      </c>
      <c r="R19" s="5">
        <f t="shared" si="14"/>
        <v>0.1111111111111111</v>
      </c>
      <c r="S19" s="5">
        <f t="shared" si="14"/>
        <v>6.0606060606060615E-2</v>
      </c>
      <c r="T19" s="5">
        <f>IF(T16="","n/a",(T18/T16))</f>
        <v>0</v>
      </c>
      <c r="U19" s="5">
        <f t="shared" ref="U19:Z19" si="15">IF(U16="","n/a",(U18/U16))</f>
        <v>0</v>
      </c>
      <c r="V19" s="5">
        <f t="shared" si="15"/>
        <v>0</v>
      </c>
      <c r="W19" s="63">
        <f t="shared" si="15"/>
        <v>7.8947368421052627E-2</v>
      </c>
      <c r="X19" s="63">
        <f t="shared" si="15"/>
        <v>5.2631578947368425E-2</v>
      </c>
      <c r="Y19" s="63">
        <f t="shared" si="15"/>
        <v>0</v>
      </c>
      <c r="Z19" s="63">
        <f t="shared" si="15"/>
        <v>3.8461538461538464E-2</v>
      </c>
      <c r="AA19" s="63">
        <f t="shared" ref="AA19:AB19" si="16">IF(AA16="","n/a",(AA18/AA16))</f>
        <v>3.4482758620689655E-2</v>
      </c>
      <c r="AB19" s="63">
        <f t="shared" si="16"/>
        <v>3.4067547723935394E-2</v>
      </c>
      <c r="AC19" s="62"/>
      <c r="AD19" s="62"/>
    </row>
    <row r="20" spans="1:30" ht="16.5" thickBot="1" x14ac:dyDescent="0.3">
      <c r="A20" s="3">
        <v>16</v>
      </c>
      <c r="B20" s="52" t="s">
        <v>35</v>
      </c>
      <c r="C20" s="4" t="s">
        <v>32</v>
      </c>
      <c r="D20" s="4">
        <v>0.4</v>
      </c>
      <c r="E20" s="4">
        <v>0.2</v>
      </c>
      <c r="F20" s="4">
        <v>0.1</v>
      </c>
      <c r="G20" s="4">
        <v>0.2</v>
      </c>
      <c r="H20" s="4">
        <v>0.2</v>
      </c>
      <c r="I20" s="4">
        <v>0.2</v>
      </c>
      <c r="J20" s="4">
        <v>0.2</v>
      </c>
      <c r="K20" s="4">
        <v>0.1</v>
      </c>
      <c r="L20" s="7">
        <v>0</v>
      </c>
      <c r="M20" s="7">
        <v>0</v>
      </c>
      <c r="N20" s="7">
        <v>0</v>
      </c>
      <c r="O20" s="7">
        <v>0</v>
      </c>
      <c r="P20" s="7">
        <v>0</v>
      </c>
      <c r="Q20" s="4">
        <v>0.1</v>
      </c>
      <c r="R20" s="4">
        <v>0.1</v>
      </c>
      <c r="S20" s="4">
        <v>0.3</v>
      </c>
      <c r="T20" s="4">
        <v>0.2</v>
      </c>
      <c r="U20" s="4">
        <v>0.2</v>
      </c>
      <c r="V20" s="4">
        <v>0.1</v>
      </c>
      <c r="W20" s="9">
        <v>0.4</v>
      </c>
      <c r="X20" s="9">
        <v>0.5</v>
      </c>
      <c r="Y20" s="9">
        <v>0</v>
      </c>
      <c r="Z20" s="9">
        <v>0</v>
      </c>
      <c r="AA20" s="9">
        <v>0.1</v>
      </c>
      <c r="AB20" s="65">
        <v>0.20599999999999999</v>
      </c>
      <c r="AC20" s="62">
        <f>(AB20-D20)/D20</f>
        <v>-0.48500000000000004</v>
      </c>
      <c r="AD20" s="62"/>
    </row>
    <row r="21" spans="1:30" ht="16.5" thickBot="1" x14ac:dyDescent="0.3">
      <c r="A21" s="3">
        <v>17</v>
      </c>
      <c r="B21" s="52" t="s">
        <v>35</v>
      </c>
      <c r="C21" s="4" t="s">
        <v>0</v>
      </c>
      <c r="D21" s="5">
        <f t="shared" ref="D21:S21" si="17">IF(D16="","n/a",(D20/D16))</f>
        <v>0.12121212121212123</v>
      </c>
      <c r="E21" s="5">
        <f t="shared" si="17"/>
        <v>0.08</v>
      </c>
      <c r="F21" s="5">
        <f t="shared" si="17"/>
        <v>0.04</v>
      </c>
      <c r="G21" s="5">
        <f t="shared" si="17"/>
        <v>7.6923076923076927E-2</v>
      </c>
      <c r="H21" s="5">
        <f t="shared" si="17"/>
        <v>0.08</v>
      </c>
      <c r="I21" s="5">
        <f t="shared" si="17"/>
        <v>7.9365079365079375E-2</v>
      </c>
      <c r="J21" s="5">
        <f t="shared" si="17"/>
        <v>9.0909090909090912E-2</v>
      </c>
      <c r="K21" s="5">
        <f t="shared" si="17"/>
        <v>4.5454545454545456E-2</v>
      </c>
      <c r="L21" s="5">
        <f t="shared" si="17"/>
        <v>0</v>
      </c>
      <c r="M21" s="5">
        <f t="shared" si="17"/>
        <v>0</v>
      </c>
      <c r="N21" s="5">
        <f t="shared" si="17"/>
        <v>0</v>
      </c>
      <c r="O21" s="5">
        <f t="shared" si="17"/>
        <v>0</v>
      </c>
      <c r="P21" s="5">
        <f t="shared" si="17"/>
        <v>0</v>
      </c>
      <c r="Q21" s="5">
        <f t="shared" si="17"/>
        <v>3.8461538461538464E-2</v>
      </c>
      <c r="R21" s="5">
        <f t="shared" si="17"/>
        <v>3.7037037037037035E-2</v>
      </c>
      <c r="S21" s="5">
        <f t="shared" si="17"/>
        <v>9.0909090909090912E-2</v>
      </c>
      <c r="T21" s="5">
        <f>IF(T16="","n/a",(T20/T16))</f>
        <v>6.4516129032258063E-2</v>
      </c>
      <c r="U21" s="5">
        <f t="shared" ref="U21:Z21" si="18">IF(U16="","n/a",(U20/U16))</f>
        <v>6.25E-2</v>
      </c>
      <c r="V21" s="5">
        <f t="shared" si="18"/>
        <v>3.125E-2</v>
      </c>
      <c r="W21" s="63">
        <f t="shared" si="18"/>
        <v>0.10526315789473685</v>
      </c>
      <c r="X21" s="63">
        <f t="shared" si="18"/>
        <v>0.13157894736842105</v>
      </c>
      <c r="Y21" s="63">
        <f t="shared" si="18"/>
        <v>0</v>
      </c>
      <c r="Z21" s="63">
        <f t="shared" si="18"/>
        <v>0</v>
      </c>
      <c r="AA21" s="63">
        <f t="shared" ref="AA21:AB21" si="19">IF(AA16="","n/a",(AA20/AA16))</f>
        <v>3.4482758620689655E-2</v>
      </c>
      <c r="AB21" s="63">
        <f t="shared" si="19"/>
        <v>6.04992657856094E-2</v>
      </c>
      <c r="AC21" s="62"/>
      <c r="AD21" s="62"/>
    </row>
    <row r="22" spans="1:30" ht="16.5" thickBot="1" x14ac:dyDescent="0.3">
      <c r="A22" s="3">
        <v>18</v>
      </c>
      <c r="B22" s="52" t="s">
        <v>36</v>
      </c>
      <c r="C22" s="4" t="s">
        <v>32</v>
      </c>
      <c r="D22" s="7">
        <v>0.8</v>
      </c>
      <c r="E22" s="4">
        <v>0.7</v>
      </c>
      <c r="F22" s="8">
        <v>0.2</v>
      </c>
      <c r="G22" s="9">
        <v>0.2</v>
      </c>
      <c r="H22" s="8">
        <v>0.2</v>
      </c>
      <c r="I22" s="8">
        <v>0.2</v>
      </c>
      <c r="J22" s="8">
        <v>0.3</v>
      </c>
      <c r="K22" s="8">
        <v>0.4</v>
      </c>
      <c r="L22" s="8">
        <v>0.6</v>
      </c>
      <c r="M22" s="8">
        <v>0.5</v>
      </c>
      <c r="N22" s="8">
        <v>0.5</v>
      </c>
      <c r="O22" s="8">
        <v>0.5</v>
      </c>
      <c r="P22" s="8">
        <v>0.4</v>
      </c>
      <c r="Q22" s="8">
        <v>0.4</v>
      </c>
      <c r="R22" s="8">
        <v>0.3</v>
      </c>
      <c r="S22" s="8">
        <v>0.3</v>
      </c>
      <c r="T22" s="8">
        <v>0.4</v>
      </c>
      <c r="U22" s="8">
        <v>0.4</v>
      </c>
      <c r="V22" s="8">
        <v>0.6</v>
      </c>
      <c r="W22" s="8">
        <v>0.6</v>
      </c>
      <c r="X22" s="8">
        <v>0.5</v>
      </c>
      <c r="Y22" s="8">
        <v>0.5</v>
      </c>
      <c r="Z22" s="8">
        <v>0.4</v>
      </c>
      <c r="AA22" s="8">
        <v>0.2</v>
      </c>
      <c r="AB22" s="71">
        <v>0.52300000000000002</v>
      </c>
      <c r="AC22" s="62">
        <f>(AB22-D22)/D22</f>
        <v>-0.34625</v>
      </c>
      <c r="AD22" s="62"/>
    </row>
    <row r="23" spans="1:30" ht="16.5" thickBot="1" x14ac:dyDescent="0.3">
      <c r="A23" s="3">
        <v>19</v>
      </c>
      <c r="B23" s="52" t="s">
        <v>36</v>
      </c>
      <c r="C23" s="4" t="s">
        <v>0</v>
      </c>
      <c r="D23" s="5">
        <f t="shared" ref="D23:S23" si="20">IF(D16="","n/a",(D22/D16))</f>
        <v>0.24242424242424246</v>
      </c>
      <c r="E23" s="5">
        <f t="shared" si="20"/>
        <v>0.27999999999999997</v>
      </c>
      <c r="F23" s="5">
        <f t="shared" si="20"/>
        <v>0.08</v>
      </c>
      <c r="G23" s="5">
        <f t="shared" si="20"/>
        <v>7.6923076923076927E-2</v>
      </c>
      <c r="H23" s="5">
        <f t="shared" si="20"/>
        <v>0.08</v>
      </c>
      <c r="I23" s="5">
        <f t="shared" si="20"/>
        <v>7.9365079365079375E-2</v>
      </c>
      <c r="J23" s="5">
        <f t="shared" si="20"/>
        <v>0.13636363636363635</v>
      </c>
      <c r="K23" s="5">
        <f t="shared" si="20"/>
        <v>0.18181818181818182</v>
      </c>
      <c r="L23" s="5">
        <f t="shared" si="20"/>
        <v>0.27272727272727271</v>
      </c>
      <c r="M23" s="5">
        <f t="shared" si="20"/>
        <v>0.21739130434782611</v>
      </c>
      <c r="N23" s="5">
        <f t="shared" si="20"/>
        <v>0.21739130434782611</v>
      </c>
      <c r="O23" s="5">
        <f t="shared" si="20"/>
        <v>0.20833333333333334</v>
      </c>
      <c r="P23" s="5">
        <f t="shared" si="20"/>
        <v>0.14814814814814817</v>
      </c>
      <c r="Q23" s="5">
        <f t="shared" si="20"/>
        <v>0.15384615384615385</v>
      </c>
      <c r="R23" s="5">
        <f t="shared" si="20"/>
        <v>0.1111111111111111</v>
      </c>
      <c r="S23" s="5">
        <f t="shared" si="20"/>
        <v>9.0909090909090912E-2</v>
      </c>
      <c r="T23" s="5">
        <f>IF(T16="","n/a",(T22/T16))</f>
        <v>0.12903225806451613</v>
      </c>
      <c r="U23" s="5">
        <f t="shared" ref="U23:Z23" si="21">IF(U16="","n/a",(U22/U16))</f>
        <v>0.125</v>
      </c>
      <c r="V23" s="5">
        <f t="shared" si="21"/>
        <v>0.18749999999999997</v>
      </c>
      <c r="W23" s="63">
        <f t="shared" si="21"/>
        <v>0.15789473684210525</v>
      </c>
      <c r="X23" s="63">
        <f t="shared" si="21"/>
        <v>0.13157894736842105</v>
      </c>
      <c r="Y23" s="63">
        <f t="shared" si="21"/>
        <v>0.16666666666666666</v>
      </c>
      <c r="Z23" s="63">
        <f t="shared" si="21"/>
        <v>0.15384615384615385</v>
      </c>
      <c r="AA23" s="63">
        <f t="shared" ref="AA23:AB23" si="22">IF(AA16="","n/a",(AA22/AA16))</f>
        <v>6.8965517241379309E-2</v>
      </c>
      <c r="AB23" s="63">
        <f t="shared" si="22"/>
        <v>0.15359765051395008</v>
      </c>
      <c r="AC23" s="62"/>
      <c r="AD23" s="62"/>
    </row>
    <row r="24" spans="1:30" ht="16.5" thickBot="1" x14ac:dyDescent="0.3">
      <c r="A24" s="3">
        <v>20</v>
      </c>
      <c r="B24" s="52" t="s">
        <v>37</v>
      </c>
      <c r="C24" s="4" t="s">
        <v>32</v>
      </c>
      <c r="D24" s="4">
        <v>1.9</v>
      </c>
      <c r="E24" s="4">
        <v>1.6</v>
      </c>
      <c r="F24" s="4">
        <v>2.1</v>
      </c>
      <c r="G24" s="4">
        <v>2.1</v>
      </c>
      <c r="H24" s="7">
        <v>2</v>
      </c>
      <c r="I24" s="4">
        <v>2.1</v>
      </c>
      <c r="J24" s="4">
        <v>1.7</v>
      </c>
      <c r="K24" s="4">
        <v>1.7</v>
      </c>
      <c r="L24" s="4">
        <v>1.6</v>
      </c>
      <c r="M24" s="4">
        <v>1.8</v>
      </c>
      <c r="N24" s="4">
        <v>1.8</v>
      </c>
      <c r="O24" s="4">
        <v>1.9</v>
      </c>
      <c r="P24" s="4">
        <v>2.2999999999999998</v>
      </c>
      <c r="Q24" s="4">
        <v>1.9</v>
      </c>
      <c r="R24" s="7">
        <v>2</v>
      </c>
      <c r="S24" s="4">
        <v>2.5</v>
      </c>
      <c r="T24" s="4">
        <v>2.5</v>
      </c>
      <c r="U24" s="4">
        <v>2.6</v>
      </c>
      <c r="V24" s="4">
        <v>2.5</v>
      </c>
      <c r="W24" s="9">
        <v>2.5</v>
      </c>
      <c r="X24" s="9">
        <v>2.6</v>
      </c>
      <c r="Y24" s="9">
        <v>2.5</v>
      </c>
      <c r="Z24" s="9">
        <v>2.1</v>
      </c>
      <c r="AA24" s="9">
        <v>2.6</v>
      </c>
      <c r="AB24" s="70">
        <f>AB16-AB20-AB22-AB18</f>
        <v>2.5599999999999996</v>
      </c>
      <c r="AC24" s="62">
        <f>(AB24-D24)/D24</f>
        <v>0.34736842105263144</v>
      </c>
      <c r="AD24" s="62"/>
    </row>
    <row r="25" spans="1:30" ht="16.5" thickBot="1" x14ac:dyDescent="0.3">
      <c r="A25" s="3">
        <v>21</v>
      </c>
      <c r="B25" s="52" t="s">
        <v>37</v>
      </c>
      <c r="C25" s="4" t="s">
        <v>0</v>
      </c>
      <c r="D25" s="5">
        <f t="shared" ref="D25:S25" si="23">IF(D16="","n/a",(D24/D16))</f>
        <v>0.5757575757575758</v>
      </c>
      <c r="E25" s="5">
        <f t="shared" si="23"/>
        <v>0.64</v>
      </c>
      <c r="F25" s="5">
        <f t="shared" si="23"/>
        <v>0.84000000000000008</v>
      </c>
      <c r="G25" s="5">
        <f t="shared" si="23"/>
        <v>0.80769230769230771</v>
      </c>
      <c r="H25" s="5">
        <f t="shared" si="23"/>
        <v>0.8</v>
      </c>
      <c r="I25" s="5">
        <f t="shared" si="23"/>
        <v>0.83333333333333337</v>
      </c>
      <c r="J25" s="5">
        <f t="shared" si="23"/>
        <v>0.7727272727272726</v>
      </c>
      <c r="K25" s="5">
        <f t="shared" si="23"/>
        <v>0.7727272727272726</v>
      </c>
      <c r="L25" s="5">
        <f t="shared" si="23"/>
        <v>0.72727272727272729</v>
      </c>
      <c r="M25" s="5">
        <f t="shared" si="23"/>
        <v>0.78260869565217395</v>
      </c>
      <c r="N25" s="5">
        <f t="shared" si="23"/>
        <v>0.78260869565217395</v>
      </c>
      <c r="O25" s="5">
        <f t="shared" si="23"/>
        <v>0.79166666666666663</v>
      </c>
      <c r="P25" s="5">
        <f t="shared" si="23"/>
        <v>0.85185185185185186</v>
      </c>
      <c r="Q25" s="5">
        <f t="shared" si="23"/>
        <v>0.73076923076923073</v>
      </c>
      <c r="R25" s="5">
        <f t="shared" si="23"/>
        <v>0.7407407407407407</v>
      </c>
      <c r="S25" s="5">
        <f t="shared" si="23"/>
        <v>0.75757575757575757</v>
      </c>
      <c r="T25" s="5">
        <f>IF(T16="","n/a",(T24/T16))</f>
        <v>0.80645161290322576</v>
      </c>
      <c r="U25" s="5">
        <f t="shared" ref="U25:Z25" si="24">IF(U16="","n/a",(U24/U16))</f>
        <v>0.8125</v>
      </c>
      <c r="V25" s="5">
        <f t="shared" si="24"/>
        <v>0.78125</v>
      </c>
      <c r="W25" s="63">
        <f t="shared" si="24"/>
        <v>0.65789473684210531</v>
      </c>
      <c r="X25" s="63">
        <f t="shared" si="24"/>
        <v>0.68421052631578949</v>
      </c>
      <c r="Y25" s="63">
        <f t="shared" si="24"/>
        <v>0.83333333333333337</v>
      </c>
      <c r="Z25" s="63">
        <f t="shared" si="24"/>
        <v>0.80769230769230771</v>
      </c>
      <c r="AA25" s="63">
        <f t="shared" ref="AA25:AB25" si="25">IF(AA16="","n/a",(AA24/AA16))</f>
        <v>0.89655172413793105</v>
      </c>
      <c r="AB25" s="63">
        <f t="shared" si="25"/>
        <v>0.7518355359765051</v>
      </c>
    </row>
    <row r="26" spans="1:30" ht="16.5" customHeight="1" thickBot="1" x14ac:dyDescent="0.3">
      <c r="A26" s="3">
        <v>22</v>
      </c>
      <c r="B26" s="87" t="s">
        <v>39</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72"/>
    </row>
    <row r="27" spans="1:30" ht="16.5" thickBot="1" x14ac:dyDescent="0.3">
      <c r="A27" s="3">
        <v>23</v>
      </c>
      <c r="B27" s="51" t="s">
        <v>31</v>
      </c>
      <c r="C27" s="4" t="s">
        <v>32</v>
      </c>
      <c r="D27" s="7">
        <f>D29+D31+D33+D35</f>
        <v>20.399999999999999</v>
      </c>
      <c r="E27" s="7">
        <f t="shared" ref="E27:Y27" si="26">E29+E31+E33+E35</f>
        <v>23.1</v>
      </c>
      <c r="F27" s="7">
        <f t="shared" si="26"/>
        <v>25.4</v>
      </c>
      <c r="G27" s="7">
        <f t="shared" si="26"/>
        <v>28.6</v>
      </c>
      <c r="H27" s="7">
        <f t="shared" si="26"/>
        <v>26.4</v>
      </c>
      <c r="I27" s="7">
        <f t="shared" si="26"/>
        <v>25.9</v>
      </c>
      <c r="J27" s="7">
        <f t="shared" si="26"/>
        <v>22.299999999999997</v>
      </c>
      <c r="K27" s="7">
        <f t="shared" si="26"/>
        <v>22.8</v>
      </c>
      <c r="L27" s="7">
        <f t="shared" si="26"/>
        <v>22.3</v>
      </c>
      <c r="M27" s="7">
        <f t="shared" si="26"/>
        <v>23</v>
      </c>
      <c r="N27" s="7">
        <f t="shared" si="26"/>
        <v>24.9</v>
      </c>
      <c r="O27" s="7">
        <f t="shared" si="26"/>
        <v>27.7</v>
      </c>
      <c r="P27" s="7">
        <f t="shared" si="26"/>
        <v>28.8</v>
      </c>
      <c r="Q27" s="7">
        <f t="shared" si="26"/>
        <v>27.900000000000002</v>
      </c>
      <c r="R27" s="7">
        <f t="shared" si="26"/>
        <v>26.5</v>
      </c>
      <c r="S27" s="7">
        <f t="shared" si="26"/>
        <v>30.200000000000003</v>
      </c>
      <c r="T27" s="7">
        <f t="shared" si="26"/>
        <v>32.1</v>
      </c>
      <c r="U27" s="7">
        <f t="shared" si="26"/>
        <v>33.200000000000003</v>
      </c>
      <c r="V27" s="7">
        <f t="shared" si="26"/>
        <v>34.700000000000003</v>
      </c>
      <c r="W27" s="11">
        <f t="shared" si="26"/>
        <v>35.9</v>
      </c>
      <c r="X27" s="11">
        <f t="shared" si="26"/>
        <v>37.400000000000006</v>
      </c>
      <c r="Y27" s="11">
        <f t="shared" si="26"/>
        <v>38.1</v>
      </c>
      <c r="Z27" s="11">
        <v>39.200000000000003</v>
      </c>
      <c r="AA27" s="11">
        <v>43.3</v>
      </c>
      <c r="AB27" s="70">
        <v>50.445999999999998</v>
      </c>
    </row>
    <row r="28" spans="1:30" ht="16.5" thickBot="1" x14ac:dyDescent="0.3">
      <c r="A28" s="3">
        <v>24</v>
      </c>
      <c r="B28" s="80" t="s">
        <v>33</v>
      </c>
      <c r="C28" s="81"/>
      <c r="D28" s="81"/>
      <c r="E28" s="81"/>
      <c r="F28" s="81"/>
      <c r="G28" s="81"/>
      <c r="H28" s="81"/>
      <c r="I28" s="81"/>
      <c r="J28" s="81"/>
      <c r="K28" s="81"/>
      <c r="L28" s="81"/>
      <c r="M28" s="81"/>
      <c r="N28" s="81"/>
      <c r="O28" s="81"/>
      <c r="P28" s="81"/>
      <c r="Q28" s="81"/>
      <c r="R28" s="81"/>
      <c r="S28" s="81"/>
      <c r="T28" s="81"/>
      <c r="U28" s="81"/>
      <c r="V28" s="81"/>
      <c r="W28" s="81"/>
      <c r="X28" s="81"/>
      <c r="Y28" s="81"/>
      <c r="Z28" s="20"/>
      <c r="AA28" s="20"/>
      <c r="AB28" s="20"/>
    </row>
    <row r="29" spans="1:30" ht="16.5" thickBot="1" x14ac:dyDescent="0.3">
      <c r="A29" s="3">
        <v>25</v>
      </c>
      <c r="B29" s="51" t="s">
        <v>34</v>
      </c>
      <c r="C29" s="4" t="s">
        <v>32</v>
      </c>
      <c r="D29" s="11">
        <v>1</v>
      </c>
      <c r="E29" s="9">
        <v>1.1000000000000001</v>
      </c>
      <c r="F29" s="8">
        <v>1.4</v>
      </c>
      <c r="G29" s="8">
        <v>1.2</v>
      </c>
      <c r="H29" s="8">
        <v>0.8</v>
      </c>
      <c r="I29" s="10">
        <v>0.6</v>
      </c>
      <c r="J29" s="10">
        <v>1.1000000000000001</v>
      </c>
      <c r="K29" s="10">
        <v>1</v>
      </c>
      <c r="L29" s="10">
        <v>1.2</v>
      </c>
      <c r="M29" s="10">
        <v>2</v>
      </c>
      <c r="N29" s="10">
        <v>2.6</v>
      </c>
      <c r="O29" s="10">
        <v>2.5</v>
      </c>
      <c r="P29" s="10">
        <v>1.4</v>
      </c>
      <c r="Q29" s="10">
        <v>1</v>
      </c>
      <c r="R29" s="10">
        <v>1.1000000000000001</v>
      </c>
      <c r="S29" s="10">
        <v>1.2</v>
      </c>
      <c r="T29" s="10">
        <v>1.5</v>
      </c>
      <c r="U29" s="10">
        <v>1.6</v>
      </c>
      <c r="V29" s="10">
        <v>1.7</v>
      </c>
      <c r="W29" s="10">
        <v>1.9</v>
      </c>
      <c r="X29" s="10">
        <v>2</v>
      </c>
      <c r="Y29" s="10">
        <v>2</v>
      </c>
      <c r="Z29" s="10">
        <v>1.7</v>
      </c>
      <c r="AA29" s="10">
        <v>1.8</v>
      </c>
      <c r="AB29" s="73">
        <v>2.9630000000000001</v>
      </c>
      <c r="AC29" s="62">
        <f>(AB29-D29)/D29</f>
        <v>1.9630000000000001</v>
      </c>
      <c r="AD29" s="62"/>
    </row>
    <row r="30" spans="1:30" ht="16.5" thickBot="1" x14ac:dyDescent="0.3">
      <c r="A30" s="3">
        <v>26</v>
      </c>
      <c r="B30" s="51" t="s">
        <v>34</v>
      </c>
      <c r="C30" s="4" t="s">
        <v>0</v>
      </c>
      <c r="D30" s="5">
        <f t="shared" ref="D30:S30" si="27">IF(D27="","n/a",(D29/D27))</f>
        <v>4.9019607843137261E-2</v>
      </c>
      <c r="E30" s="5">
        <f t="shared" si="27"/>
        <v>4.7619047619047623E-2</v>
      </c>
      <c r="F30" s="5">
        <f t="shared" si="27"/>
        <v>5.5118110236220472E-2</v>
      </c>
      <c r="G30" s="5">
        <f t="shared" si="27"/>
        <v>4.1958041958041953E-2</v>
      </c>
      <c r="H30" s="5">
        <f t="shared" si="27"/>
        <v>3.0303030303030307E-2</v>
      </c>
      <c r="I30" s="5">
        <f t="shared" si="27"/>
        <v>2.3166023166023165E-2</v>
      </c>
      <c r="J30" s="5">
        <f t="shared" si="27"/>
        <v>4.9327354260089697E-2</v>
      </c>
      <c r="K30" s="5">
        <f t="shared" si="27"/>
        <v>4.3859649122807015E-2</v>
      </c>
      <c r="L30" s="5">
        <f t="shared" si="27"/>
        <v>5.3811659192825108E-2</v>
      </c>
      <c r="M30" s="5">
        <f t="shared" si="27"/>
        <v>8.6956521739130432E-2</v>
      </c>
      <c r="N30" s="5">
        <f t="shared" si="27"/>
        <v>0.10441767068273093</v>
      </c>
      <c r="O30" s="5">
        <f t="shared" si="27"/>
        <v>9.0252707581227443E-2</v>
      </c>
      <c r="P30" s="5">
        <f t="shared" si="27"/>
        <v>4.8611111111111105E-2</v>
      </c>
      <c r="Q30" s="5">
        <f t="shared" si="27"/>
        <v>3.5842293906810034E-2</v>
      </c>
      <c r="R30" s="5">
        <f t="shared" si="27"/>
        <v>4.1509433962264156E-2</v>
      </c>
      <c r="S30" s="5">
        <f t="shared" si="27"/>
        <v>3.9735099337748339E-2</v>
      </c>
      <c r="T30" s="5">
        <f>IF(T27="","n/a",(T29/T27))</f>
        <v>4.6728971962616821E-2</v>
      </c>
      <c r="U30" s="5">
        <f t="shared" ref="U30:Z30" si="28">IF(U27="","n/a",(U29/U27))</f>
        <v>4.8192771084337345E-2</v>
      </c>
      <c r="V30" s="5">
        <f t="shared" si="28"/>
        <v>4.8991354466858782E-2</v>
      </c>
      <c r="W30" s="63">
        <f t="shared" si="28"/>
        <v>5.2924791086350974E-2</v>
      </c>
      <c r="X30" s="63">
        <f t="shared" si="28"/>
        <v>5.3475935828876997E-2</v>
      </c>
      <c r="Y30" s="63">
        <f t="shared" si="28"/>
        <v>5.2493438320209973E-2</v>
      </c>
      <c r="Z30" s="63">
        <f t="shared" si="28"/>
        <v>4.3367346938775503E-2</v>
      </c>
      <c r="AA30" s="63">
        <f t="shared" ref="AA30:AB30" si="29">IF(AA27="","n/a",(AA29/AA27))</f>
        <v>4.1570438799076216E-2</v>
      </c>
      <c r="AB30" s="63">
        <f t="shared" si="29"/>
        <v>5.8736074217975665E-2</v>
      </c>
      <c r="AC30" s="62"/>
      <c r="AD30" s="62"/>
    </row>
    <row r="31" spans="1:30" ht="16.5" thickBot="1" x14ac:dyDescent="0.3">
      <c r="A31" s="3">
        <v>27</v>
      </c>
      <c r="B31" s="52" t="s">
        <v>35</v>
      </c>
      <c r="C31" s="4" t="s">
        <v>32</v>
      </c>
      <c r="D31" s="9">
        <v>1.9</v>
      </c>
      <c r="E31" s="9">
        <v>1.8</v>
      </c>
      <c r="F31" s="8">
        <v>2.4</v>
      </c>
      <c r="G31" s="8">
        <v>2.7</v>
      </c>
      <c r="H31" s="8">
        <v>2.6</v>
      </c>
      <c r="I31" s="8">
        <v>2.2999999999999998</v>
      </c>
      <c r="J31" s="8">
        <v>1.9</v>
      </c>
      <c r="K31" s="8">
        <v>1.5</v>
      </c>
      <c r="L31" s="10">
        <v>1.7</v>
      </c>
      <c r="M31" s="10">
        <v>1.8</v>
      </c>
      <c r="N31" s="10">
        <v>2.2000000000000002</v>
      </c>
      <c r="O31" s="10">
        <v>3</v>
      </c>
      <c r="P31" s="10">
        <v>4.2</v>
      </c>
      <c r="Q31" s="8">
        <v>4.2</v>
      </c>
      <c r="R31" s="8">
        <v>3.3</v>
      </c>
      <c r="S31" s="8">
        <v>2.5</v>
      </c>
      <c r="T31" s="8">
        <v>2.1</v>
      </c>
      <c r="U31" s="8">
        <v>2.2999999999999998</v>
      </c>
      <c r="V31" s="8">
        <v>2.6</v>
      </c>
      <c r="W31" s="8">
        <v>2.8</v>
      </c>
      <c r="X31" s="8">
        <v>2.9</v>
      </c>
      <c r="Y31" s="8">
        <v>3</v>
      </c>
      <c r="Z31" s="8">
        <v>3.1</v>
      </c>
      <c r="AA31" s="8">
        <v>3.3</v>
      </c>
      <c r="AB31" s="71">
        <v>6.7670000000000003</v>
      </c>
      <c r="AC31" s="62">
        <f>(AB31-D31)/D31</f>
        <v>2.5615789473684218</v>
      </c>
      <c r="AD31" s="62"/>
    </row>
    <row r="32" spans="1:30" ht="16.5" thickBot="1" x14ac:dyDescent="0.3">
      <c r="A32" s="3">
        <v>28</v>
      </c>
      <c r="B32" s="52" t="s">
        <v>35</v>
      </c>
      <c r="C32" s="4" t="s">
        <v>0</v>
      </c>
      <c r="D32" s="5">
        <f t="shared" ref="D32:S32" si="30">IF(D27="","n/a",(D31/D27))</f>
        <v>9.3137254901960786E-2</v>
      </c>
      <c r="E32" s="5">
        <f t="shared" si="30"/>
        <v>7.792207792207792E-2</v>
      </c>
      <c r="F32" s="5">
        <f t="shared" si="30"/>
        <v>9.4488188976377951E-2</v>
      </c>
      <c r="G32" s="5">
        <f t="shared" si="30"/>
        <v>9.4405594405594401E-2</v>
      </c>
      <c r="H32" s="5">
        <f t="shared" si="30"/>
        <v>9.8484848484848495E-2</v>
      </c>
      <c r="I32" s="5">
        <f t="shared" si="30"/>
        <v>8.8803088803088806E-2</v>
      </c>
      <c r="J32" s="5">
        <f t="shared" si="30"/>
        <v>8.5201793721973104E-2</v>
      </c>
      <c r="K32" s="5">
        <f t="shared" si="30"/>
        <v>6.5789473684210523E-2</v>
      </c>
      <c r="L32" s="5">
        <f t="shared" si="30"/>
        <v>7.623318385650224E-2</v>
      </c>
      <c r="M32" s="5">
        <f t="shared" si="30"/>
        <v>7.8260869565217397E-2</v>
      </c>
      <c r="N32" s="5">
        <f t="shared" si="30"/>
        <v>8.835341365461849E-2</v>
      </c>
      <c r="O32" s="5">
        <f t="shared" si="30"/>
        <v>0.10830324909747292</v>
      </c>
      <c r="P32" s="5">
        <f t="shared" si="30"/>
        <v>0.14583333333333334</v>
      </c>
      <c r="Q32" s="5">
        <f t="shared" si="30"/>
        <v>0.15053763440860216</v>
      </c>
      <c r="R32" s="5">
        <f t="shared" si="30"/>
        <v>0.12452830188679245</v>
      </c>
      <c r="S32" s="5">
        <f t="shared" si="30"/>
        <v>8.2781456953642377E-2</v>
      </c>
      <c r="T32" s="5">
        <f>IF(T27="","n/a",(T31/T27))</f>
        <v>6.5420560747663545E-2</v>
      </c>
      <c r="U32" s="5">
        <f t="shared" ref="U32:Z32" si="31">IF(U27="","n/a",(U31/U27))</f>
        <v>6.9277108433734927E-2</v>
      </c>
      <c r="V32" s="5">
        <f t="shared" si="31"/>
        <v>7.492795389048991E-2</v>
      </c>
      <c r="W32" s="63">
        <f t="shared" si="31"/>
        <v>7.7994428969359333E-2</v>
      </c>
      <c r="X32" s="63">
        <f t="shared" si="31"/>
        <v>7.7540106951871648E-2</v>
      </c>
      <c r="Y32" s="63">
        <f t="shared" si="31"/>
        <v>7.874015748031496E-2</v>
      </c>
      <c r="Z32" s="63">
        <f t="shared" si="31"/>
        <v>7.9081632653061215E-2</v>
      </c>
      <c r="AA32" s="63">
        <f t="shared" ref="AA32:AB32" si="32">IF(AA27="","n/a",(AA31/AA27))</f>
        <v>7.6212471131639717E-2</v>
      </c>
      <c r="AB32" s="63">
        <f t="shared" si="32"/>
        <v>0.13414344051064506</v>
      </c>
      <c r="AC32" s="62">
        <f>AB32-D32</f>
        <v>4.100618560868427E-2</v>
      </c>
      <c r="AD32" s="62"/>
    </row>
    <row r="33" spans="1:30" ht="16.5" thickBot="1" x14ac:dyDescent="0.3">
      <c r="A33" s="3">
        <v>29</v>
      </c>
      <c r="B33" s="52" t="s">
        <v>36</v>
      </c>
      <c r="C33" s="4" t="s">
        <v>32</v>
      </c>
      <c r="D33" s="11">
        <v>4.2</v>
      </c>
      <c r="E33" s="9">
        <v>4.5999999999999996</v>
      </c>
      <c r="F33" s="8">
        <v>4.0999999999999996</v>
      </c>
      <c r="G33" s="9">
        <v>5.0999999999999996</v>
      </c>
      <c r="H33" s="8">
        <v>4.8</v>
      </c>
      <c r="I33" s="8">
        <v>5.5</v>
      </c>
      <c r="J33" s="8">
        <v>5.2</v>
      </c>
      <c r="K33" s="8">
        <v>5.8</v>
      </c>
      <c r="L33" s="8">
        <v>5.0999999999999996</v>
      </c>
      <c r="M33" s="8">
        <v>4.5999999999999996</v>
      </c>
      <c r="N33" s="8">
        <v>4.2</v>
      </c>
      <c r="O33" s="8">
        <v>4.8</v>
      </c>
      <c r="P33" s="8">
        <v>5.0999999999999996</v>
      </c>
      <c r="Q33" s="8">
        <v>5.4</v>
      </c>
      <c r="R33" s="8">
        <v>5.7</v>
      </c>
      <c r="S33" s="8">
        <v>7.2</v>
      </c>
      <c r="T33" s="8">
        <v>7.7</v>
      </c>
      <c r="U33" s="8">
        <v>8.3000000000000007</v>
      </c>
      <c r="V33" s="8">
        <v>8.4</v>
      </c>
      <c r="W33" s="8">
        <v>7.4</v>
      </c>
      <c r="X33" s="8">
        <v>5.9</v>
      </c>
      <c r="Y33" s="8">
        <v>5.8</v>
      </c>
      <c r="Z33" s="8">
        <v>5.9</v>
      </c>
      <c r="AA33" s="8">
        <v>6.1</v>
      </c>
      <c r="AB33" s="71">
        <v>13.651999999999999</v>
      </c>
      <c r="AC33" s="62">
        <f>(AB33-D33)/D33</f>
        <v>2.2504761904761899</v>
      </c>
      <c r="AD33" s="62"/>
    </row>
    <row r="34" spans="1:30" ht="16.5" thickBot="1" x14ac:dyDescent="0.3">
      <c r="A34" s="3">
        <v>30</v>
      </c>
      <c r="B34" s="52" t="s">
        <v>36</v>
      </c>
      <c r="C34" s="4" t="s">
        <v>0</v>
      </c>
      <c r="D34" s="5">
        <f t="shared" ref="D34:S34" si="33">IF(D27="","n/a",(D33/D27))</f>
        <v>0.20588235294117649</v>
      </c>
      <c r="E34" s="5">
        <f t="shared" si="33"/>
        <v>0.19913419913419911</v>
      </c>
      <c r="F34" s="5">
        <f t="shared" si="33"/>
        <v>0.16141732283464566</v>
      </c>
      <c r="G34" s="5">
        <f t="shared" si="33"/>
        <v>0.17832167832167831</v>
      </c>
      <c r="H34" s="5">
        <f t="shared" si="33"/>
        <v>0.18181818181818182</v>
      </c>
      <c r="I34" s="5">
        <f t="shared" si="33"/>
        <v>0.21235521235521237</v>
      </c>
      <c r="J34" s="5">
        <f t="shared" si="33"/>
        <v>0.23318385650224219</v>
      </c>
      <c r="K34" s="5">
        <f t="shared" si="33"/>
        <v>0.25438596491228066</v>
      </c>
      <c r="L34" s="5">
        <f t="shared" si="33"/>
        <v>0.22869955156950669</v>
      </c>
      <c r="M34" s="5">
        <f t="shared" si="33"/>
        <v>0.19999999999999998</v>
      </c>
      <c r="N34" s="5">
        <f t="shared" si="33"/>
        <v>0.16867469879518074</v>
      </c>
      <c r="O34" s="5">
        <f t="shared" si="33"/>
        <v>0.17328519855595667</v>
      </c>
      <c r="P34" s="5">
        <f t="shared" si="33"/>
        <v>0.17708333333333331</v>
      </c>
      <c r="Q34" s="5">
        <f t="shared" si="33"/>
        <v>0.19354838709677419</v>
      </c>
      <c r="R34" s="5">
        <f t="shared" si="33"/>
        <v>0.21509433962264152</v>
      </c>
      <c r="S34" s="5">
        <f t="shared" si="33"/>
        <v>0.23841059602649006</v>
      </c>
      <c r="T34" s="5">
        <f>IF(T27="","n/a",(T33/T27))</f>
        <v>0.23987538940809969</v>
      </c>
      <c r="U34" s="5">
        <f t="shared" ref="U34:Z34" si="34">IF(U27="","n/a",(U33/U27))</f>
        <v>0.25</v>
      </c>
      <c r="V34" s="5">
        <f t="shared" si="34"/>
        <v>0.24207492795389049</v>
      </c>
      <c r="W34" s="63">
        <f t="shared" si="34"/>
        <v>0.2061281337047354</v>
      </c>
      <c r="X34" s="63">
        <f t="shared" si="34"/>
        <v>0.15775401069518716</v>
      </c>
      <c r="Y34" s="63">
        <f t="shared" si="34"/>
        <v>0.15223097112860892</v>
      </c>
      <c r="Z34" s="63">
        <f t="shared" si="34"/>
        <v>0.15051020408163265</v>
      </c>
      <c r="AA34" s="63">
        <f t="shared" ref="AA34:AB34" si="35">IF(AA27="","n/a",(AA33/AA27))</f>
        <v>0.14087759815242495</v>
      </c>
      <c r="AB34" s="63">
        <f t="shared" si="35"/>
        <v>0.27062601593783453</v>
      </c>
      <c r="AC34" s="62"/>
      <c r="AD34" s="62"/>
    </row>
    <row r="35" spans="1:30" ht="16.5" thickBot="1" x14ac:dyDescent="0.3">
      <c r="A35" s="3">
        <v>31</v>
      </c>
      <c r="B35" s="52" t="s">
        <v>37</v>
      </c>
      <c r="C35" s="4" t="s">
        <v>32</v>
      </c>
      <c r="D35" s="11">
        <v>13.3</v>
      </c>
      <c r="E35" s="9">
        <v>15.6</v>
      </c>
      <c r="F35" s="10">
        <v>17.5</v>
      </c>
      <c r="G35" s="8">
        <v>19.600000000000001</v>
      </c>
      <c r="H35" s="10">
        <v>18.2</v>
      </c>
      <c r="I35" s="8">
        <v>17.5</v>
      </c>
      <c r="J35" s="8">
        <v>14.1</v>
      </c>
      <c r="K35" s="8">
        <v>14.5</v>
      </c>
      <c r="L35" s="8">
        <v>14.3</v>
      </c>
      <c r="M35" s="8">
        <v>14.6</v>
      </c>
      <c r="N35" s="8">
        <v>15.9</v>
      </c>
      <c r="O35" s="8">
        <v>17.399999999999999</v>
      </c>
      <c r="P35" s="8">
        <v>18.100000000000001</v>
      </c>
      <c r="Q35" s="8">
        <v>17.3</v>
      </c>
      <c r="R35" s="8">
        <v>16.399999999999999</v>
      </c>
      <c r="S35" s="8">
        <v>19.3</v>
      </c>
      <c r="T35" s="8">
        <v>20.8</v>
      </c>
      <c r="U35" s="8">
        <v>21</v>
      </c>
      <c r="V35" s="8">
        <v>22</v>
      </c>
      <c r="W35" s="8">
        <v>23.8</v>
      </c>
      <c r="X35" s="8">
        <v>26.6</v>
      </c>
      <c r="Y35" s="8">
        <v>27.3</v>
      </c>
      <c r="Z35" s="8">
        <v>28.4</v>
      </c>
      <c r="AA35" s="8">
        <v>32.1</v>
      </c>
      <c r="AB35" s="73">
        <f>AB27-AB29-AB31-AB33</f>
        <v>27.063999999999993</v>
      </c>
      <c r="AC35" s="62">
        <f>(AB35-D35)/D35</f>
        <v>1.0348872180451121</v>
      </c>
      <c r="AD35" s="62"/>
    </row>
    <row r="36" spans="1:30" ht="16.5" thickBot="1" x14ac:dyDescent="0.3">
      <c r="A36" s="3">
        <v>32</v>
      </c>
      <c r="B36" s="52" t="s">
        <v>37</v>
      </c>
      <c r="C36" s="4" t="s">
        <v>0</v>
      </c>
      <c r="D36" s="5">
        <f t="shared" ref="D36:S36" si="36">IF(D27="","n/a",(D35/D27))</f>
        <v>0.65196078431372562</v>
      </c>
      <c r="E36" s="5">
        <f t="shared" si="36"/>
        <v>0.67532467532467522</v>
      </c>
      <c r="F36" s="5">
        <f t="shared" si="36"/>
        <v>0.6889763779527559</v>
      </c>
      <c r="G36" s="5">
        <f t="shared" si="36"/>
        <v>0.68531468531468531</v>
      </c>
      <c r="H36" s="5">
        <f t="shared" si="36"/>
        <v>0.68939393939393945</v>
      </c>
      <c r="I36" s="5">
        <f t="shared" si="36"/>
        <v>0.67567567567567566</v>
      </c>
      <c r="J36" s="5">
        <f t="shared" si="36"/>
        <v>0.63228699551569512</v>
      </c>
      <c r="K36" s="5">
        <f t="shared" si="36"/>
        <v>0.63596491228070173</v>
      </c>
      <c r="L36" s="5">
        <f t="shared" si="36"/>
        <v>0.64125560538116588</v>
      </c>
      <c r="M36" s="5">
        <f t="shared" si="36"/>
        <v>0.63478260869565217</v>
      </c>
      <c r="N36" s="5">
        <f t="shared" si="36"/>
        <v>0.63855421686746994</v>
      </c>
      <c r="O36" s="5">
        <f t="shared" si="36"/>
        <v>0.62815884476534289</v>
      </c>
      <c r="P36" s="5">
        <f t="shared" si="36"/>
        <v>0.62847222222222221</v>
      </c>
      <c r="Q36" s="5">
        <f t="shared" si="36"/>
        <v>0.62007168458781359</v>
      </c>
      <c r="R36" s="5">
        <f t="shared" si="36"/>
        <v>0.61886792452830186</v>
      </c>
      <c r="S36" s="5">
        <f t="shared" si="36"/>
        <v>0.63907284768211914</v>
      </c>
      <c r="T36" s="5">
        <f>IF(T27="","n/a",(T35/T27))</f>
        <v>0.6479750778816199</v>
      </c>
      <c r="U36" s="5">
        <f t="shared" ref="U36:Z36" si="37">IF(U27="","n/a",(U35/U27))</f>
        <v>0.63253012048192769</v>
      </c>
      <c r="V36" s="5">
        <f t="shared" si="37"/>
        <v>0.63400576368876072</v>
      </c>
      <c r="W36" s="63">
        <f t="shared" si="37"/>
        <v>0.66295264623955441</v>
      </c>
      <c r="X36" s="63">
        <f t="shared" si="37"/>
        <v>0.71122994652406413</v>
      </c>
      <c r="Y36" s="63">
        <f t="shared" si="37"/>
        <v>0.71653543307086609</v>
      </c>
      <c r="Z36" s="63">
        <f t="shared" si="37"/>
        <v>0.72448979591836726</v>
      </c>
      <c r="AA36" s="63">
        <f t="shared" ref="AA36:AB36" si="38">IF(AA27="","n/a",(AA35/AA27))</f>
        <v>0.74133949191685922</v>
      </c>
      <c r="AB36" s="63">
        <f t="shared" si="38"/>
        <v>0.53649446933354461</v>
      </c>
      <c r="AC36" s="91">
        <f>D36-AB36</f>
        <v>0.11546631498018101</v>
      </c>
    </row>
    <row r="37" spans="1:30" ht="16.5" thickBot="1" x14ac:dyDescent="0.3">
      <c r="A37" s="3">
        <v>33</v>
      </c>
      <c r="B37" s="89" t="s">
        <v>40</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74"/>
    </row>
    <row r="38" spans="1:30" ht="16.5" thickBot="1" x14ac:dyDescent="0.3">
      <c r="A38" s="3">
        <v>34</v>
      </c>
      <c r="B38" s="51" t="s">
        <v>31</v>
      </c>
      <c r="C38" s="4" t="s">
        <v>32</v>
      </c>
      <c r="D38" s="7">
        <f>D40+D42+D44+D46</f>
        <v>2.2999999999999998</v>
      </c>
      <c r="E38" s="7">
        <f t="shared" ref="E38:Y38" si="39">E40+E42+E44+E46</f>
        <v>3.5</v>
      </c>
      <c r="F38" s="7">
        <f t="shared" si="39"/>
        <v>3.9</v>
      </c>
      <c r="G38" s="7">
        <f t="shared" si="39"/>
        <v>4.2</v>
      </c>
      <c r="H38" s="7">
        <f t="shared" si="39"/>
        <v>4.1000000000000005</v>
      </c>
      <c r="I38" s="7">
        <f t="shared" si="39"/>
        <v>4</v>
      </c>
      <c r="J38" s="7">
        <f t="shared" si="39"/>
        <v>3.2</v>
      </c>
      <c r="K38" s="7">
        <f t="shared" si="39"/>
        <v>3.3</v>
      </c>
      <c r="L38" s="7">
        <f t="shared" si="39"/>
        <v>3.4</v>
      </c>
      <c r="M38" s="7">
        <f t="shared" si="39"/>
        <v>3.5999999999999996</v>
      </c>
      <c r="N38" s="7">
        <f t="shared" si="39"/>
        <v>3.9</v>
      </c>
      <c r="O38" s="7">
        <f t="shared" si="39"/>
        <v>4.3</v>
      </c>
      <c r="P38" s="7">
        <f t="shared" si="39"/>
        <v>4.5</v>
      </c>
      <c r="Q38" s="7">
        <f t="shared" si="39"/>
        <v>4.5999999999999996</v>
      </c>
      <c r="R38" s="7">
        <f t="shared" si="39"/>
        <v>4.2</v>
      </c>
      <c r="S38" s="7">
        <f t="shared" si="39"/>
        <v>4.9000000000000004</v>
      </c>
      <c r="T38" s="7">
        <f t="shared" si="39"/>
        <v>5.2</v>
      </c>
      <c r="U38" s="7">
        <f t="shared" si="39"/>
        <v>5.4</v>
      </c>
      <c r="V38" s="7">
        <f t="shared" si="39"/>
        <v>5.6</v>
      </c>
      <c r="W38" s="11">
        <f t="shared" si="39"/>
        <v>5.8000000000000007</v>
      </c>
      <c r="X38" s="11">
        <f t="shared" si="39"/>
        <v>5.5</v>
      </c>
      <c r="Y38" s="11">
        <f t="shared" si="39"/>
        <v>5.6</v>
      </c>
      <c r="Z38" s="11">
        <v>5.7</v>
      </c>
      <c r="AA38" s="11">
        <v>6.1</v>
      </c>
      <c r="AB38" s="70">
        <v>7.3360000000000003</v>
      </c>
    </row>
    <row r="39" spans="1:30" ht="16.5" thickBot="1" x14ac:dyDescent="0.3">
      <c r="A39" s="3">
        <v>35</v>
      </c>
      <c r="B39" s="80" t="s">
        <v>33</v>
      </c>
      <c r="C39" s="81"/>
      <c r="D39" s="81"/>
      <c r="E39" s="81"/>
      <c r="F39" s="81"/>
      <c r="G39" s="81"/>
      <c r="H39" s="81"/>
      <c r="I39" s="81"/>
      <c r="J39" s="81"/>
      <c r="K39" s="81"/>
      <c r="L39" s="81"/>
      <c r="M39" s="81"/>
      <c r="N39" s="81"/>
      <c r="O39" s="81"/>
      <c r="P39" s="81"/>
      <c r="Q39" s="81"/>
      <c r="R39" s="81"/>
      <c r="S39" s="81"/>
      <c r="T39" s="81"/>
      <c r="U39" s="81"/>
      <c r="V39" s="81"/>
      <c r="W39" s="81"/>
      <c r="X39" s="81"/>
      <c r="Y39" s="81"/>
      <c r="Z39" s="20"/>
      <c r="AA39" s="20"/>
      <c r="AB39" s="20"/>
    </row>
    <row r="40" spans="1:30" ht="16.5" thickBot="1" x14ac:dyDescent="0.3">
      <c r="A40" s="3">
        <v>36</v>
      </c>
      <c r="B40" s="51" t="s">
        <v>34</v>
      </c>
      <c r="C40" s="4" t="s">
        <v>32</v>
      </c>
      <c r="D40" s="12">
        <v>0.3</v>
      </c>
      <c r="E40" s="12">
        <v>0.1</v>
      </c>
      <c r="F40" s="12">
        <v>0.1</v>
      </c>
      <c r="G40" s="12">
        <v>0.1</v>
      </c>
      <c r="H40" s="53">
        <v>0</v>
      </c>
      <c r="I40" s="53">
        <v>0</v>
      </c>
      <c r="J40" s="53">
        <v>0</v>
      </c>
      <c r="K40" s="53">
        <v>0</v>
      </c>
      <c r="L40" s="53">
        <v>0</v>
      </c>
      <c r="M40" s="12">
        <v>0.3</v>
      </c>
      <c r="N40" s="12">
        <v>0.5</v>
      </c>
      <c r="O40" s="12">
        <v>0.3</v>
      </c>
      <c r="P40" s="53">
        <v>0</v>
      </c>
      <c r="Q40" s="12">
        <v>0.1</v>
      </c>
      <c r="R40" s="4">
        <v>0.1</v>
      </c>
      <c r="S40" s="4">
        <v>0.1</v>
      </c>
      <c r="T40" s="4">
        <v>0.3</v>
      </c>
      <c r="U40" s="4">
        <v>0.4</v>
      </c>
      <c r="V40" s="4">
        <v>0.5</v>
      </c>
      <c r="W40" s="9">
        <v>0.5</v>
      </c>
      <c r="X40" s="9">
        <v>0.3</v>
      </c>
      <c r="Y40" s="9">
        <v>0.2</v>
      </c>
      <c r="Z40" s="9">
        <v>0.2</v>
      </c>
      <c r="AA40" s="9">
        <v>0.2</v>
      </c>
      <c r="AB40" s="65">
        <v>0.44600000000000001</v>
      </c>
      <c r="AC40" s="62">
        <f>(AB40-D40)/D40</f>
        <v>0.48666666666666675</v>
      </c>
      <c r="AD40" s="62"/>
    </row>
    <row r="41" spans="1:30" ht="16.5" thickBot="1" x14ac:dyDescent="0.3">
      <c r="A41" s="3">
        <v>37</v>
      </c>
      <c r="B41" s="51" t="s">
        <v>34</v>
      </c>
      <c r="C41" s="4" t="s">
        <v>0</v>
      </c>
      <c r="D41" s="5">
        <f t="shared" ref="D41:S41" si="40">IF(D38="","n/a",(D40/D38))</f>
        <v>0.13043478260869565</v>
      </c>
      <c r="E41" s="5">
        <f t="shared" si="40"/>
        <v>2.8571428571428574E-2</v>
      </c>
      <c r="F41" s="5">
        <f t="shared" si="40"/>
        <v>2.5641025641025644E-2</v>
      </c>
      <c r="G41" s="5">
        <f t="shared" si="40"/>
        <v>2.3809523809523808E-2</v>
      </c>
      <c r="H41" s="5">
        <f t="shared" si="40"/>
        <v>0</v>
      </c>
      <c r="I41" s="5">
        <f t="shared" si="40"/>
        <v>0</v>
      </c>
      <c r="J41" s="5">
        <f t="shared" si="40"/>
        <v>0</v>
      </c>
      <c r="K41" s="5">
        <f t="shared" si="40"/>
        <v>0</v>
      </c>
      <c r="L41" s="5">
        <f t="shared" si="40"/>
        <v>0</v>
      </c>
      <c r="M41" s="5">
        <f t="shared" si="40"/>
        <v>8.3333333333333343E-2</v>
      </c>
      <c r="N41" s="5">
        <f t="shared" si="40"/>
        <v>0.12820512820512822</v>
      </c>
      <c r="O41" s="5">
        <f t="shared" si="40"/>
        <v>6.9767441860465115E-2</v>
      </c>
      <c r="P41" s="5">
        <f t="shared" si="40"/>
        <v>0</v>
      </c>
      <c r="Q41" s="5">
        <f t="shared" si="40"/>
        <v>2.1739130434782612E-2</v>
      </c>
      <c r="R41" s="5">
        <f t="shared" si="40"/>
        <v>2.3809523809523808E-2</v>
      </c>
      <c r="S41" s="5">
        <f t="shared" si="40"/>
        <v>2.0408163265306121E-2</v>
      </c>
      <c r="T41" s="5">
        <f>IF(T38="","n/a",(T40/T38))</f>
        <v>5.7692307692307689E-2</v>
      </c>
      <c r="U41" s="5">
        <f t="shared" ref="U41:Z41" si="41">IF(U38="","n/a",(U40/U38))</f>
        <v>7.407407407407407E-2</v>
      </c>
      <c r="V41" s="5">
        <f t="shared" si="41"/>
        <v>8.9285714285714288E-2</v>
      </c>
      <c r="W41" s="63">
        <f t="shared" si="41"/>
        <v>8.620689655172413E-2</v>
      </c>
      <c r="X41" s="63">
        <f t="shared" si="41"/>
        <v>5.4545454545454543E-2</v>
      </c>
      <c r="Y41" s="63">
        <f t="shared" si="41"/>
        <v>3.5714285714285719E-2</v>
      </c>
      <c r="Z41" s="63">
        <f t="shared" si="41"/>
        <v>3.5087719298245612E-2</v>
      </c>
      <c r="AA41" s="63">
        <f t="shared" ref="AA41:AB41" si="42">IF(AA38="","n/a",(AA40/AA38))</f>
        <v>3.2786885245901641E-2</v>
      </c>
      <c r="AB41" s="63">
        <f t="shared" si="42"/>
        <v>6.0796074154852782E-2</v>
      </c>
      <c r="AC41" s="62">
        <f>D41-AB41</f>
        <v>6.9638708453842874E-2</v>
      </c>
      <c r="AD41" s="62"/>
    </row>
    <row r="42" spans="1:30" ht="16.5" thickBot="1" x14ac:dyDescent="0.3">
      <c r="A42" s="3">
        <v>38</v>
      </c>
      <c r="B42" s="52" t="s">
        <v>35</v>
      </c>
      <c r="C42" s="4" t="s">
        <v>32</v>
      </c>
      <c r="D42" s="9">
        <v>0.6</v>
      </c>
      <c r="E42" s="9">
        <v>0.5</v>
      </c>
      <c r="F42" s="9">
        <v>0.4</v>
      </c>
      <c r="G42" s="9">
        <v>0.3</v>
      </c>
      <c r="H42" s="9">
        <v>0.3</v>
      </c>
      <c r="I42" s="9">
        <v>0.2</v>
      </c>
      <c r="J42" s="9">
        <v>0.2</v>
      </c>
      <c r="K42" s="9">
        <v>0.2</v>
      </c>
      <c r="L42" s="9">
        <v>0.2</v>
      </c>
      <c r="M42" s="9">
        <v>0.2</v>
      </c>
      <c r="N42" s="9">
        <v>0.2</v>
      </c>
      <c r="O42" s="9">
        <v>0.6</v>
      </c>
      <c r="P42" s="9">
        <v>0.8</v>
      </c>
      <c r="Q42" s="9">
        <v>0.8</v>
      </c>
      <c r="R42" s="4">
        <v>0.4</v>
      </c>
      <c r="S42" s="4">
        <v>0.2</v>
      </c>
      <c r="T42" s="4">
        <v>0.3</v>
      </c>
      <c r="U42" s="4">
        <v>0.3</v>
      </c>
      <c r="V42" s="4">
        <v>0.5</v>
      </c>
      <c r="W42" s="9">
        <v>0.8</v>
      </c>
      <c r="X42" s="9">
        <v>0.9</v>
      </c>
      <c r="Y42" s="9">
        <v>0.7</v>
      </c>
      <c r="Z42" s="9">
        <v>0.7</v>
      </c>
      <c r="AA42" s="9">
        <v>0.5</v>
      </c>
      <c r="AB42" s="65">
        <v>1.141</v>
      </c>
      <c r="AC42" s="62">
        <f>(AB42-D42)/D42</f>
        <v>0.90166666666666673</v>
      </c>
      <c r="AD42" s="62"/>
    </row>
    <row r="43" spans="1:30" ht="16.5" thickBot="1" x14ac:dyDescent="0.3">
      <c r="A43" s="3">
        <v>39</v>
      </c>
      <c r="B43" s="52" t="s">
        <v>35</v>
      </c>
      <c r="C43" s="4" t="s">
        <v>0</v>
      </c>
      <c r="D43" s="5">
        <f t="shared" ref="D43:S43" si="43">IF(D38="","n/a",(D42/D38))</f>
        <v>0.2608695652173913</v>
      </c>
      <c r="E43" s="5">
        <f t="shared" si="43"/>
        <v>0.14285714285714285</v>
      </c>
      <c r="F43" s="5">
        <f t="shared" si="43"/>
        <v>0.10256410256410257</v>
      </c>
      <c r="G43" s="5">
        <f t="shared" si="43"/>
        <v>7.1428571428571425E-2</v>
      </c>
      <c r="H43" s="5">
        <f t="shared" si="43"/>
        <v>7.3170731707317055E-2</v>
      </c>
      <c r="I43" s="5">
        <f t="shared" si="43"/>
        <v>0.05</v>
      </c>
      <c r="J43" s="5">
        <f t="shared" si="43"/>
        <v>6.25E-2</v>
      </c>
      <c r="K43" s="5">
        <f t="shared" si="43"/>
        <v>6.0606060606060615E-2</v>
      </c>
      <c r="L43" s="5">
        <f t="shared" si="43"/>
        <v>5.8823529411764712E-2</v>
      </c>
      <c r="M43" s="5">
        <f t="shared" si="43"/>
        <v>5.5555555555555566E-2</v>
      </c>
      <c r="N43" s="5">
        <f t="shared" si="43"/>
        <v>5.1282051282051287E-2</v>
      </c>
      <c r="O43" s="5">
        <f t="shared" si="43"/>
        <v>0.13953488372093023</v>
      </c>
      <c r="P43" s="5">
        <f t="shared" si="43"/>
        <v>0.17777777777777778</v>
      </c>
      <c r="Q43" s="5">
        <f t="shared" si="43"/>
        <v>0.17391304347826089</v>
      </c>
      <c r="R43" s="5">
        <f t="shared" si="43"/>
        <v>9.5238095238095233E-2</v>
      </c>
      <c r="S43" s="5">
        <f t="shared" si="43"/>
        <v>4.0816326530612242E-2</v>
      </c>
      <c r="T43" s="5">
        <f>IF(T38="","n/a",(T42/T38))</f>
        <v>5.7692307692307689E-2</v>
      </c>
      <c r="U43" s="5">
        <f t="shared" ref="U43:Z43" si="44">IF(U38="","n/a",(U42/U38))</f>
        <v>5.5555555555555552E-2</v>
      </c>
      <c r="V43" s="5">
        <f t="shared" si="44"/>
        <v>8.9285714285714288E-2</v>
      </c>
      <c r="W43" s="63">
        <f t="shared" si="44"/>
        <v>0.13793103448275862</v>
      </c>
      <c r="X43" s="63">
        <f t="shared" si="44"/>
        <v>0.16363636363636364</v>
      </c>
      <c r="Y43" s="63">
        <f t="shared" si="44"/>
        <v>0.125</v>
      </c>
      <c r="Z43" s="63">
        <f t="shared" si="44"/>
        <v>0.12280701754385964</v>
      </c>
      <c r="AA43" s="63">
        <f t="shared" ref="AA43:AB43" si="45">IF(AA38="","n/a",(AA42/AA38))</f>
        <v>8.1967213114754106E-2</v>
      </c>
      <c r="AB43" s="63">
        <f t="shared" si="45"/>
        <v>0.15553435114503816</v>
      </c>
      <c r="AC43" s="62">
        <f>D43-AB43</f>
        <v>0.10533521407235313</v>
      </c>
      <c r="AD43" s="62"/>
    </row>
    <row r="44" spans="1:30" ht="16.5" thickBot="1" x14ac:dyDescent="0.3">
      <c r="A44" s="3">
        <v>40</v>
      </c>
      <c r="B44" s="52" t="s">
        <v>36</v>
      </c>
      <c r="C44" s="4" t="s">
        <v>32</v>
      </c>
      <c r="D44" s="9">
        <v>0.7</v>
      </c>
      <c r="E44" s="11">
        <v>1.7</v>
      </c>
      <c r="F44" s="9">
        <v>0.9</v>
      </c>
      <c r="G44" s="9">
        <v>0.9</v>
      </c>
      <c r="H44" s="11">
        <v>1.1000000000000001</v>
      </c>
      <c r="I44" s="9">
        <v>1.2</v>
      </c>
      <c r="J44" s="9">
        <v>1.3</v>
      </c>
      <c r="K44" s="9">
        <v>1.3</v>
      </c>
      <c r="L44" s="9">
        <v>1.5</v>
      </c>
      <c r="M44" s="9">
        <v>1.4</v>
      </c>
      <c r="N44" s="9">
        <v>1.2</v>
      </c>
      <c r="O44" s="9">
        <v>1.4</v>
      </c>
      <c r="P44" s="9">
        <v>1.6</v>
      </c>
      <c r="Q44" s="9">
        <v>1.6</v>
      </c>
      <c r="R44" s="4">
        <v>1.7</v>
      </c>
      <c r="S44" s="4">
        <v>2.2000000000000002</v>
      </c>
      <c r="T44" s="4">
        <v>2.2000000000000002</v>
      </c>
      <c r="U44" s="4">
        <v>2.2000000000000002</v>
      </c>
      <c r="V44" s="4">
        <v>1.9</v>
      </c>
      <c r="W44" s="9">
        <v>1.3</v>
      </c>
      <c r="X44" s="9">
        <v>0.9</v>
      </c>
      <c r="Y44" s="9">
        <v>1.5</v>
      </c>
      <c r="Z44" s="9">
        <v>1.8</v>
      </c>
      <c r="AA44" s="9">
        <v>2.2000000000000002</v>
      </c>
      <c r="AB44" s="65">
        <v>3.8679999999999999</v>
      </c>
      <c r="AC44" s="62">
        <f>(AB44-D44)/D44</f>
        <v>4.5257142857142858</v>
      </c>
      <c r="AD44" s="62"/>
    </row>
    <row r="45" spans="1:30" ht="16.5" thickBot="1" x14ac:dyDescent="0.3">
      <c r="A45" s="3">
        <v>41</v>
      </c>
      <c r="B45" s="52" t="s">
        <v>36</v>
      </c>
      <c r="C45" s="4" t="s">
        <v>0</v>
      </c>
      <c r="D45" s="5">
        <f t="shared" ref="D45:S45" si="46">IF(D38="","n/a",(D44/D38))</f>
        <v>0.30434782608695654</v>
      </c>
      <c r="E45" s="5">
        <f t="shared" si="46"/>
        <v>0.48571428571428571</v>
      </c>
      <c r="F45" s="5">
        <f t="shared" si="46"/>
        <v>0.23076923076923078</v>
      </c>
      <c r="G45" s="5">
        <f t="shared" si="46"/>
        <v>0.21428571428571427</v>
      </c>
      <c r="H45" s="5">
        <f t="shared" si="46"/>
        <v>0.26829268292682923</v>
      </c>
      <c r="I45" s="5">
        <f t="shared" si="46"/>
        <v>0.3</v>
      </c>
      <c r="J45" s="5">
        <f t="shared" si="46"/>
        <v>0.40625</v>
      </c>
      <c r="K45" s="5">
        <f t="shared" si="46"/>
        <v>0.39393939393939398</v>
      </c>
      <c r="L45" s="5">
        <f t="shared" si="46"/>
        <v>0.44117647058823528</v>
      </c>
      <c r="M45" s="5">
        <f t="shared" si="46"/>
        <v>0.3888888888888889</v>
      </c>
      <c r="N45" s="5">
        <f t="shared" si="46"/>
        <v>0.30769230769230771</v>
      </c>
      <c r="O45" s="5">
        <f t="shared" si="46"/>
        <v>0.32558139534883718</v>
      </c>
      <c r="P45" s="5">
        <f t="shared" si="46"/>
        <v>0.35555555555555557</v>
      </c>
      <c r="Q45" s="5">
        <f t="shared" si="46"/>
        <v>0.34782608695652178</v>
      </c>
      <c r="R45" s="5">
        <f t="shared" si="46"/>
        <v>0.40476190476190471</v>
      </c>
      <c r="S45" s="5">
        <f t="shared" si="46"/>
        <v>0.44897959183673469</v>
      </c>
      <c r="T45" s="5">
        <f>IF(T38="","n/a",(T44/T38))</f>
        <v>0.42307692307692307</v>
      </c>
      <c r="U45" s="5">
        <f t="shared" ref="U45:Z45" si="47">IF(U38="","n/a",(U44/U38))</f>
        <v>0.40740740740740744</v>
      </c>
      <c r="V45" s="5">
        <f t="shared" si="47"/>
        <v>0.3392857142857143</v>
      </c>
      <c r="W45" s="63">
        <f t="shared" si="47"/>
        <v>0.22413793103448273</v>
      </c>
      <c r="X45" s="63">
        <f t="shared" si="47"/>
        <v>0.16363636363636364</v>
      </c>
      <c r="Y45" s="63">
        <f t="shared" si="47"/>
        <v>0.26785714285714285</v>
      </c>
      <c r="Z45" s="63">
        <f t="shared" si="47"/>
        <v>0.31578947368421051</v>
      </c>
      <c r="AA45" s="63">
        <f t="shared" ref="AA45:AB45" si="48">IF(AA38="","n/a",(AA44/AA38))</f>
        <v>0.3606557377049181</v>
      </c>
      <c r="AB45" s="63">
        <f t="shared" si="48"/>
        <v>0.52726281352235549</v>
      </c>
      <c r="AC45" s="62">
        <f>AB45-D45</f>
        <v>0.22291498743539895</v>
      </c>
      <c r="AD45" s="62"/>
    </row>
    <row r="46" spans="1:30" ht="16.5" thickBot="1" x14ac:dyDescent="0.3">
      <c r="A46" s="3">
        <v>42</v>
      </c>
      <c r="B46" s="52" t="s">
        <v>37</v>
      </c>
      <c r="C46" s="4" t="s">
        <v>32</v>
      </c>
      <c r="D46" s="9">
        <v>0.7</v>
      </c>
      <c r="E46" s="9">
        <v>1.2</v>
      </c>
      <c r="F46" s="9">
        <v>2.5</v>
      </c>
      <c r="G46" s="9">
        <v>2.9</v>
      </c>
      <c r="H46" s="9">
        <v>2.7</v>
      </c>
      <c r="I46" s="9">
        <v>2.6</v>
      </c>
      <c r="J46" s="9">
        <v>1.7</v>
      </c>
      <c r="K46" s="9">
        <v>1.8</v>
      </c>
      <c r="L46" s="9">
        <v>1.7</v>
      </c>
      <c r="M46" s="11">
        <v>1.7</v>
      </c>
      <c r="N46" s="11">
        <v>2</v>
      </c>
      <c r="O46" s="11">
        <v>2</v>
      </c>
      <c r="P46" s="11">
        <v>2.1</v>
      </c>
      <c r="Q46" s="9">
        <v>2.1</v>
      </c>
      <c r="R46" s="7">
        <v>2</v>
      </c>
      <c r="S46" s="4">
        <v>2.4</v>
      </c>
      <c r="T46" s="4">
        <v>2.4</v>
      </c>
      <c r="U46" s="4">
        <v>2.5</v>
      </c>
      <c r="V46" s="4">
        <v>2.7</v>
      </c>
      <c r="W46" s="9">
        <v>3.2</v>
      </c>
      <c r="X46" s="9">
        <v>3.4</v>
      </c>
      <c r="Y46" s="9">
        <v>3.2</v>
      </c>
      <c r="Z46" s="9">
        <v>3.1</v>
      </c>
      <c r="AA46" s="9">
        <v>3.2</v>
      </c>
      <c r="AB46" s="70">
        <f>AB38-AB40-AB42-AB44</f>
        <v>1.8810000000000007</v>
      </c>
      <c r="AC46" s="62">
        <f>(AB46-D46)/D46</f>
        <v>1.6871428571428582</v>
      </c>
      <c r="AD46" s="1">
        <f>AB46/D46</f>
        <v>2.6871428571428582</v>
      </c>
    </row>
    <row r="47" spans="1:30" ht="16.5" thickBot="1" x14ac:dyDescent="0.3">
      <c r="A47" s="3">
        <v>43</v>
      </c>
      <c r="B47" s="52" t="s">
        <v>37</v>
      </c>
      <c r="C47" s="4" t="s">
        <v>0</v>
      </c>
      <c r="D47" s="5">
        <f t="shared" ref="D47:S47" si="49">IF(D38="","n/a",(D46/D38))</f>
        <v>0.30434782608695654</v>
      </c>
      <c r="E47" s="5">
        <f t="shared" si="49"/>
        <v>0.34285714285714286</v>
      </c>
      <c r="F47" s="5">
        <f t="shared" si="49"/>
        <v>0.64102564102564108</v>
      </c>
      <c r="G47" s="5">
        <f t="shared" si="49"/>
        <v>0.69047619047619047</v>
      </c>
      <c r="H47" s="5">
        <f t="shared" si="49"/>
        <v>0.65853658536585358</v>
      </c>
      <c r="I47" s="5">
        <f t="shared" si="49"/>
        <v>0.65</v>
      </c>
      <c r="J47" s="5">
        <f t="shared" si="49"/>
        <v>0.53125</v>
      </c>
      <c r="K47" s="5">
        <f t="shared" si="49"/>
        <v>0.54545454545454553</v>
      </c>
      <c r="L47" s="5">
        <f t="shared" si="49"/>
        <v>0.5</v>
      </c>
      <c r="M47" s="5">
        <f t="shared" si="49"/>
        <v>0.47222222222222227</v>
      </c>
      <c r="N47" s="5">
        <f t="shared" si="49"/>
        <v>0.51282051282051289</v>
      </c>
      <c r="O47" s="5">
        <f t="shared" si="49"/>
        <v>0.46511627906976744</v>
      </c>
      <c r="P47" s="5">
        <f t="shared" si="49"/>
        <v>0.46666666666666667</v>
      </c>
      <c r="Q47" s="5">
        <f t="shared" si="49"/>
        <v>0.45652173913043481</v>
      </c>
      <c r="R47" s="5">
        <f t="shared" si="49"/>
        <v>0.47619047619047616</v>
      </c>
      <c r="S47" s="5">
        <f t="shared" si="49"/>
        <v>0.48979591836734687</v>
      </c>
      <c r="T47" s="5">
        <f>IF(T38="","n/a",(T46/T38))</f>
        <v>0.46153846153846151</v>
      </c>
      <c r="U47" s="5">
        <f t="shared" ref="U47:Z47" si="50">IF(U38="","n/a",(U46/U38))</f>
        <v>0.46296296296296291</v>
      </c>
      <c r="V47" s="5">
        <f t="shared" si="50"/>
        <v>0.48214285714285721</v>
      </c>
      <c r="W47" s="63">
        <f t="shared" si="50"/>
        <v>0.55172413793103448</v>
      </c>
      <c r="X47" s="63">
        <f t="shared" si="50"/>
        <v>0.61818181818181817</v>
      </c>
      <c r="Y47" s="63">
        <f t="shared" si="50"/>
        <v>0.57142857142857151</v>
      </c>
      <c r="Z47" s="63">
        <f t="shared" si="50"/>
        <v>0.54385964912280704</v>
      </c>
      <c r="AA47" s="63">
        <f t="shared" ref="AA47:AB47" si="51">IF(AA38="","n/a",(AA46/AA38))</f>
        <v>0.52459016393442626</v>
      </c>
      <c r="AB47" s="63">
        <f t="shared" si="51"/>
        <v>0.25640676117775363</v>
      </c>
    </row>
    <row r="49" spans="2:28" ht="18.75" customHeight="1" x14ac:dyDescent="0.25">
      <c r="V49" s="17">
        <f>V46/D46</f>
        <v>3.8571428571428577</v>
      </c>
    </row>
    <row r="50" spans="2:28" ht="18.75" x14ac:dyDescent="0.25">
      <c r="B50" s="79" t="s">
        <v>41</v>
      </c>
      <c r="C50" s="79"/>
      <c r="D50" s="79"/>
      <c r="E50" s="79"/>
      <c r="F50" s="79"/>
      <c r="G50" s="79"/>
      <c r="H50" s="79"/>
      <c r="I50" s="79"/>
      <c r="J50" s="79"/>
      <c r="K50" s="79"/>
      <c r="L50" s="79"/>
      <c r="M50" s="79"/>
      <c r="N50" s="79"/>
      <c r="O50" s="79"/>
      <c r="P50" s="79"/>
      <c r="Q50" s="79"/>
      <c r="R50" s="79"/>
      <c r="S50" s="79"/>
    </row>
    <row r="52" spans="2:28" ht="15.75" x14ac:dyDescent="0.25">
      <c r="B52" s="19"/>
      <c r="C52" s="19" t="s">
        <v>42</v>
      </c>
      <c r="D52" s="54">
        <v>1990</v>
      </c>
      <c r="E52" s="19">
        <v>1995</v>
      </c>
      <c r="F52" s="19">
        <v>2000</v>
      </c>
      <c r="G52" s="19">
        <v>2001</v>
      </c>
      <c r="H52" s="19">
        <v>2002</v>
      </c>
      <c r="I52" s="19">
        <v>2003</v>
      </c>
      <c r="J52" s="19">
        <v>2004</v>
      </c>
      <c r="K52" s="19">
        <v>2005</v>
      </c>
      <c r="L52" s="19">
        <v>2006</v>
      </c>
      <c r="M52" s="19">
        <v>2007</v>
      </c>
      <c r="N52" s="19">
        <v>2008</v>
      </c>
      <c r="O52" s="19">
        <v>2009</v>
      </c>
      <c r="P52" s="19">
        <v>2010</v>
      </c>
      <c r="Q52" s="19">
        <v>2011</v>
      </c>
      <c r="R52" s="19">
        <v>2012</v>
      </c>
      <c r="S52" s="19">
        <v>2013</v>
      </c>
      <c r="T52" s="19">
        <v>2014</v>
      </c>
      <c r="U52" s="19">
        <v>2015</v>
      </c>
      <c r="V52" s="19">
        <v>2016</v>
      </c>
      <c r="W52" s="19">
        <v>2017</v>
      </c>
      <c r="X52" s="19">
        <v>2018</v>
      </c>
      <c r="Y52" s="19">
        <v>2019</v>
      </c>
      <c r="Z52" s="19">
        <v>2020</v>
      </c>
      <c r="AA52" s="19">
        <v>2021</v>
      </c>
      <c r="AB52" s="65">
        <v>2022</v>
      </c>
    </row>
    <row r="53" spans="2:28" ht="30" x14ac:dyDescent="0.25">
      <c r="B53" s="13" t="s">
        <v>30</v>
      </c>
      <c r="C53" s="55" t="s">
        <v>43</v>
      </c>
      <c r="D53" s="14">
        <v>14.432900432900432</v>
      </c>
      <c r="E53" s="14">
        <v>16.152097902097903</v>
      </c>
      <c r="F53" s="14">
        <v>15.953333333333333</v>
      </c>
      <c r="G53" s="14">
        <v>16.598387096774193</v>
      </c>
      <c r="H53" s="14">
        <v>15.75</v>
      </c>
      <c r="I53" s="14">
        <v>15.863333333333333</v>
      </c>
      <c r="J53" s="14">
        <v>15.377510040160642</v>
      </c>
      <c r="K53" s="14">
        <v>15.802371541501977</v>
      </c>
      <c r="L53" s="14">
        <v>15.745867768595042</v>
      </c>
      <c r="M53" s="14">
        <v>15.54417670682731</v>
      </c>
      <c r="N53" s="14">
        <v>15.414448669201521</v>
      </c>
      <c r="O53" s="14">
        <v>15.705673758865249</v>
      </c>
      <c r="P53" s="14">
        <v>16.341935483870966</v>
      </c>
      <c r="Q53" s="14">
        <v>16.506389776357828</v>
      </c>
      <c r="R53" s="14">
        <v>16.75</v>
      </c>
      <c r="S53" s="14">
        <v>17.197406340057636</v>
      </c>
      <c r="T53" s="14">
        <v>17.69811320754717</v>
      </c>
      <c r="U53" s="14">
        <v>17.96484375</v>
      </c>
      <c r="V53" s="14">
        <v>18.358227848101265</v>
      </c>
      <c r="W53" s="14">
        <v>18.7</v>
      </c>
      <c r="X53" s="14">
        <v>19.100000000000001</v>
      </c>
      <c r="Y53" s="14">
        <v>19.3</v>
      </c>
      <c r="Z53" s="14">
        <v>19.399999999999999</v>
      </c>
      <c r="AA53" s="14">
        <v>19.5</v>
      </c>
      <c r="AB53" s="75">
        <v>17.5</v>
      </c>
    </row>
    <row r="54" spans="2:28" x14ac:dyDescent="0.25">
      <c r="B54" s="15" t="s">
        <v>38</v>
      </c>
      <c r="C54" s="15" t="s">
        <v>43</v>
      </c>
      <c r="D54" s="14">
        <v>20.021739130434785</v>
      </c>
      <c r="E54" s="14">
        <v>15.36</v>
      </c>
      <c r="F54" s="14">
        <v>18.600000000000001</v>
      </c>
      <c r="G54" s="14">
        <v>17.98076923076923</v>
      </c>
      <c r="H54" s="14">
        <v>17.84</v>
      </c>
      <c r="I54" s="14">
        <v>18.667999999999999</v>
      </c>
      <c r="J54" s="14">
        <v>17.52272727272727</v>
      </c>
      <c r="K54" s="14">
        <v>17.636363636363633</v>
      </c>
      <c r="L54" s="14">
        <v>17</v>
      </c>
      <c r="M54" s="14">
        <v>17.913043478260871</v>
      </c>
      <c r="N54" s="14">
        <v>17.913043478260871</v>
      </c>
      <c r="O54" s="14">
        <v>18.0625</v>
      </c>
      <c r="P54" s="14">
        <v>19.055555555555554</v>
      </c>
      <c r="Q54" s="14">
        <v>16.653846153846153</v>
      </c>
      <c r="R54" s="14">
        <v>16.685185185185183</v>
      </c>
      <c r="S54" s="14">
        <v>17.53125</v>
      </c>
      <c r="T54" s="14">
        <v>17.578125</v>
      </c>
      <c r="U54" s="14">
        <v>18.25</v>
      </c>
      <c r="V54" s="14">
        <v>17.8125</v>
      </c>
      <c r="W54" s="14">
        <v>18.100000000000001</v>
      </c>
      <c r="X54" s="14">
        <v>18.7</v>
      </c>
      <c r="Y54" s="14">
        <v>18.100000000000001</v>
      </c>
      <c r="Z54" s="14">
        <v>18.2</v>
      </c>
      <c r="AA54" s="14">
        <v>19.5</v>
      </c>
      <c r="AB54" s="75">
        <v>15.7</v>
      </c>
    </row>
    <row r="55" spans="2:28" x14ac:dyDescent="0.25">
      <c r="B55" s="15" t="s">
        <v>39</v>
      </c>
      <c r="C55" s="15" t="s">
        <v>43</v>
      </c>
      <c r="D55" s="14">
        <v>15.328431372549019</v>
      </c>
      <c r="E55" s="14">
        <v>15.757575757575754</v>
      </c>
      <c r="F55" s="14">
        <v>15.911417322834648</v>
      </c>
      <c r="G55" s="14">
        <v>15.903846153846155</v>
      </c>
      <c r="H55" s="14">
        <v>16.007575757575761</v>
      </c>
      <c r="I55" s="14">
        <v>15.833976833976836</v>
      </c>
      <c r="J55" s="14">
        <v>15.022421524663676</v>
      </c>
      <c r="K55" s="14">
        <v>15.153508771929824</v>
      </c>
      <c r="L55" s="14">
        <v>15.174887892376681</v>
      </c>
      <c r="M55" s="14">
        <v>14.930434782608694</v>
      </c>
      <c r="N55" s="14">
        <v>14.897590361445785</v>
      </c>
      <c r="O55" s="14">
        <v>14.732851985559565</v>
      </c>
      <c r="P55" s="14">
        <v>14.810763888888889</v>
      </c>
      <c r="Q55" s="14">
        <v>14.711469534050179</v>
      </c>
      <c r="R55" s="14">
        <v>14.733962264150941</v>
      </c>
      <c r="S55" s="14">
        <v>15.178807947019868</v>
      </c>
      <c r="T55" s="14">
        <v>15.341121495327101</v>
      </c>
      <c r="U55" s="14">
        <v>15.070783132530119</v>
      </c>
      <c r="V55" s="14">
        <v>15.077809798270891</v>
      </c>
      <c r="W55" s="14">
        <v>15.5</v>
      </c>
      <c r="X55" s="14">
        <v>16.5</v>
      </c>
      <c r="Y55" s="14">
        <v>16.399999999999999</v>
      </c>
      <c r="Z55" s="14">
        <v>16.600000000000001</v>
      </c>
      <c r="AA55" s="14">
        <v>16.899999999999999</v>
      </c>
      <c r="AB55" s="17">
        <v>15.03</v>
      </c>
    </row>
    <row r="56" spans="2:28" x14ac:dyDescent="0.25">
      <c r="B56" s="15" t="s">
        <v>40</v>
      </c>
      <c r="C56" s="15" t="s">
        <v>43</v>
      </c>
      <c r="D56" s="14">
        <v>8.8478260869565215</v>
      </c>
      <c r="E56" s="14">
        <v>10.185714285714287</v>
      </c>
      <c r="F56" s="14">
        <v>15.217948717948719</v>
      </c>
      <c r="G56" s="14">
        <v>16.11904761904762</v>
      </c>
      <c r="H56" s="14">
        <v>15.682926829268293</v>
      </c>
      <c r="I56" s="14">
        <v>15.6</v>
      </c>
      <c r="J56" s="14">
        <v>13.609375</v>
      </c>
      <c r="K56" s="14">
        <v>13.84848484848485</v>
      </c>
      <c r="L56" s="14">
        <v>13.102941176470589</v>
      </c>
      <c r="M56" s="14">
        <v>12.319444444444443</v>
      </c>
      <c r="N56" s="14">
        <v>12.820512820512821</v>
      </c>
      <c r="O56" s="14">
        <v>12.046511627906977</v>
      </c>
      <c r="P56" s="14">
        <v>12.255555555555556</v>
      </c>
      <c r="Q56" s="14">
        <v>12.010869565217391</v>
      </c>
      <c r="R56" s="14">
        <v>12.523809523809522</v>
      </c>
      <c r="S56" s="14">
        <v>12.897959183673469</v>
      </c>
      <c r="T56" s="14">
        <v>12.240384615384617</v>
      </c>
      <c r="U56" s="14">
        <v>12.203703703703702</v>
      </c>
      <c r="V56" s="14">
        <v>12.375000000000002</v>
      </c>
      <c r="W56" s="14">
        <v>13.4</v>
      </c>
      <c r="X56" s="14">
        <v>14.3</v>
      </c>
      <c r="Y56" s="14">
        <v>13.8</v>
      </c>
      <c r="Z56" s="14">
        <v>13.5</v>
      </c>
      <c r="AA56" s="14">
        <v>13.3</v>
      </c>
      <c r="AB56" s="75">
        <v>10.75</v>
      </c>
    </row>
    <row r="58" spans="2:28" x14ac:dyDescent="0.25">
      <c r="B58" s="56" t="s">
        <v>44</v>
      </c>
    </row>
  </sheetData>
  <mergeCells count="10">
    <mergeCell ref="B50:S50"/>
    <mergeCell ref="B1:S1"/>
    <mergeCell ref="B6:V6"/>
    <mergeCell ref="B17:Y17"/>
    <mergeCell ref="B28:Y28"/>
    <mergeCell ref="B39:Y39"/>
    <mergeCell ref="B4:AA4"/>
    <mergeCell ref="B15:AA15"/>
    <mergeCell ref="B26:AA26"/>
    <mergeCell ref="B37:AA37"/>
  </mergeCells>
  <pageMargins left="0.7" right="0.7" top="0.75" bottom="0.75" header="0.3" footer="0.3"/>
  <pageSetup paperSize="9" orientation="portrait" verticalDpi="598"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Nikolovska</dc:creator>
  <cp:lastModifiedBy>Martina Toceva</cp:lastModifiedBy>
  <dcterms:created xsi:type="dcterms:W3CDTF">2015-04-03T09:40:50Z</dcterms:created>
  <dcterms:modified xsi:type="dcterms:W3CDTF">2024-12-12T09:16:52Z</dcterms:modified>
</cp:coreProperties>
</file>