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4 Bucava\CSI 074 Ln\"/>
    </mc:Choice>
  </mc:AlternateContent>
  <xr:revisionPtr revIDLastSave="0" documentId="13_ncr:1_{02A3A612-E67E-46E1-B279-14F172A3444B}" xr6:coauthVersionLast="47" xr6:coauthVersionMax="47" xr10:uidLastSave="{00000000-0000-0000-0000-000000000000}"/>
  <bookViews>
    <workbookView xWindow="780" yWindow="780" windowWidth="20295" windowHeight="20415" tabRatio="640" firstSheet="1" activeTab="4" xr2:uid="{00000000-000D-0000-FFFF-FFFF00000000}"/>
  </bookViews>
  <sheets>
    <sheet name="Н - Скопје" sheetId="13" r:id="rId1"/>
    <sheet name="Н - Битола" sheetId="8" r:id="rId2"/>
    <sheet name="Н - Кичево" sheetId="15" r:id="rId3"/>
    <sheet name="Н - Куманово" sheetId="16" r:id="rId4"/>
    <sheet name="Н - Опсег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6" l="1"/>
  <c r="F50" i="16"/>
  <c r="G50" i="16"/>
  <c r="H50" i="16"/>
  <c r="I50" i="16"/>
  <c r="J50" i="16"/>
  <c r="K50" i="16"/>
  <c r="L50" i="16"/>
  <c r="M50" i="16"/>
  <c r="N50" i="16"/>
  <c r="O50" i="16"/>
  <c r="P50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D51" i="16"/>
  <c r="D52" i="16"/>
  <c r="D53" i="16"/>
  <c r="D54" i="16"/>
  <c r="D55" i="16"/>
  <c r="D56" i="16"/>
  <c r="D57" i="16"/>
  <c r="D58" i="16"/>
  <c r="D59" i="16"/>
  <c r="D50" i="16"/>
  <c r="R11" i="16"/>
  <c r="S11" i="16"/>
  <c r="R12" i="16"/>
  <c r="S12" i="16"/>
  <c r="R13" i="16"/>
  <c r="S13" i="16"/>
  <c r="S10" i="16"/>
  <c r="R10" i="16"/>
  <c r="S9" i="16"/>
  <c r="R9" i="16"/>
  <c r="S8" i="16"/>
  <c r="R8" i="16"/>
  <c r="S7" i="16"/>
  <c r="R7" i="16"/>
  <c r="S6" i="16"/>
  <c r="R6" i="16"/>
  <c r="S5" i="16"/>
  <c r="R5" i="16"/>
  <c r="S4" i="16"/>
  <c r="R4" i="16"/>
  <c r="T10" i="15"/>
  <c r="S10" i="15"/>
  <c r="T9" i="15"/>
  <c r="S9" i="15"/>
  <c r="T8" i="15"/>
  <c r="S8" i="15"/>
  <c r="T7" i="15"/>
  <c r="S7" i="15"/>
  <c r="T6" i="15"/>
  <c r="S6" i="15"/>
  <c r="T5" i="15"/>
  <c r="S5" i="15"/>
  <c r="T4" i="15"/>
  <c r="S4" i="15"/>
  <c r="T5" i="8"/>
  <c r="T6" i="8"/>
  <c r="T7" i="8"/>
  <c r="T8" i="8"/>
  <c r="T9" i="8"/>
  <c r="T10" i="8"/>
  <c r="T11" i="8"/>
  <c r="T12" i="8"/>
  <c r="T4" i="8"/>
  <c r="S5" i="8"/>
  <c r="S6" i="8"/>
  <c r="S7" i="8"/>
  <c r="S8" i="8"/>
  <c r="S9" i="8"/>
  <c r="S10" i="8"/>
  <c r="S11" i="8"/>
  <c r="S12" i="8"/>
  <c r="S4" i="8"/>
  <c r="E51" i="13"/>
  <c r="F51" i="13"/>
  <c r="G51" i="13"/>
  <c r="H51" i="13"/>
  <c r="I51" i="13"/>
  <c r="J51" i="13"/>
  <c r="K51" i="13"/>
  <c r="E52" i="13"/>
  <c r="F52" i="13"/>
  <c r="G52" i="13"/>
  <c r="H52" i="13"/>
  <c r="I52" i="13"/>
  <c r="J52" i="13"/>
  <c r="K52" i="13"/>
  <c r="E53" i="13"/>
  <c r="F53" i="13"/>
  <c r="G53" i="13"/>
  <c r="H53" i="13"/>
  <c r="I53" i="13"/>
  <c r="J53" i="13"/>
  <c r="K53" i="13"/>
  <c r="E54" i="13"/>
  <c r="F54" i="13"/>
  <c r="G54" i="13"/>
  <c r="H54" i="13"/>
  <c r="I54" i="13"/>
  <c r="J54" i="13"/>
  <c r="K54" i="13"/>
  <c r="E55" i="13"/>
  <c r="F55" i="13"/>
  <c r="G55" i="13"/>
  <c r="H55" i="13"/>
  <c r="I55" i="13"/>
  <c r="J55" i="13"/>
  <c r="K55" i="13"/>
  <c r="E56" i="13"/>
  <c r="F56" i="13"/>
  <c r="G56" i="13"/>
  <c r="H56" i="13"/>
  <c r="I56" i="13"/>
  <c r="J56" i="13"/>
  <c r="K56" i="13"/>
  <c r="E57" i="13"/>
  <c r="F57" i="13"/>
  <c r="G57" i="13"/>
  <c r="H57" i="13"/>
  <c r="I57" i="13"/>
  <c r="J57" i="13"/>
  <c r="K57" i="13"/>
  <c r="E58" i="13"/>
  <c r="F58" i="13"/>
  <c r="G58" i="13"/>
  <c r="H58" i="13"/>
  <c r="I58" i="13"/>
  <c r="J58" i="13"/>
  <c r="K58" i="13"/>
  <c r="E59" i="13"/>
  <c r="F59" i="13"/>
  <c r="G59" i="13"/>
  <c r="H59" i="13"/>
  <c r="I59" i="13"/>
  <c r="J59" i="13"/>
  <c r="K59" i="13"/>
  <c r="E60" i="13"/>
  <c r="F60" i="13"/>
  <c r="G60" i="13"/>
  <c r="H60" i="13"/>
  <c r="I60" i="13"/>
  <c r="J60" i="13"/>
  <c r="K60" i="13"/>
  <c r="E61" i="13"/>
  <c r="F61" i="13"/>
  <c r="G61" i="13"/>
  <c r="H61" i="13"/>
  <c r="I61" i="13"/>
  <c r="J61" i="13"/>
  <c r="K61" i="13"/>
  <c r="E62" i="13"/>
  <c r="F62" i="13"/>
  <c r="G62" i="13"/>
  <c r="H62" i="13"/>
  <c r="I62" i="13"/>
  <c r="J62" i="13"/>
  <c r="K62" i="13"/>
  <c r="E63" i="13"/>
  <c r="F63" i="13"/>
  <c r="G63" i="13"/>
  <c r="H63" i="13"/>
  <c r="I63" i="13"/>
  <c r="J63" i="13"/>
  <c r="K63" i="13"/>
  <c r="D63" i="13"/>
  <c r="D54" i="13"/>
  <c r="D55" i="13"/>
  <c r="D56" i="13"/>
  <c r="D57" i="13"/>
  <c r="D58" i="13"/>
  <c r="D59" i="13"/>
  <c r="D60" i="13"/>
  <c r="D61" i="13"/>
  <c r="D62" i="13"/>
  <c r="D51" i="13"/>
  <c r="D52" i="13"/>
  <c r="D53" i="13"/>
  <c r="E50" i="13"/>
  <c r="F50" i="13"/>
  <c r="G50" i="13"/>
  <c r="H50" i="13"/>
  <c r="I50" i="13"/>
  <c r="J50" i="13"/>
  <c r="K50" i="13"/>
  <c r="D50" i="13"/>
  <c r="C30" i="14"/>
  <c r="F7" i="14"/>
  <c r="F8" i="14"/>
  <c r="F9" i="14"/>
  <c r="F10" i="14"/>
  <c r="F11" i="14"/>
  <c r="F12" i="14"/>
  <c r="F13" i="14"/>
  <c r="F14" i="14"/>
  <c r="M17" i="13" l="1"/>
  <c r="M15" i="13"/>
  <c r="M16" i="13"/>
  <c r="M5" i="13"/>
  <c r="M6" i="13"/>
  <c r="M7" i="13"/>
  <c r="M8" i="13"/>
  <c r="M9" i="13"/>
  <c r="M10" i="13"/>
  <c r="M11" i="13"/>
  <c r="M12" i="13"/>
  <c r="M13" i="13"/>
  <c r="M14" i="13"/>
  <c r="M4" i="13"/>
  <c r="I15" i="14"/>
  <c r="G15" i="14"/>
  <c r="E15" i="14"/>
  <c r="C15" i="14"/>
  <c r="C31" i="14" l="1"/>
  <c r="J11" i="14"/>
  <c r="H8" i="14"/>
  <c r="J14" i="14" l="1"/>
  <c r="H10" i="14"/>
  <c r="H14" i="14"/>
  <c r="H11" i="14"/>
  <c r="J10" i="14"/>
  <c r="J13" i="14"/>
  <c r="J9" i="14"/>
  <c r="J8" i="14"/>
  <c r="H13" i="14"/>
  <c r="H9" i="14"/>
  <c r="J7" i="14"/>
  <c r="J12" i="14"/>
  <c r="H7" i="14"/>
  <c r="H12" i="14"/>
  <c r="H15" i="14" l="1"/>
  <c r="F15" i="14"/>
  <c r="J15" i="14"/>
  <c r="D7" i="14"/>
  <c r="D8" i="14"/>
  <c r="D10" i="14" l="1"/>
  <c r="D11" i="14"/>
  <c r="D12" i="14"/>
  <c r="D13" i="14"/>
  <c r="D14" i="14"/>
  <c r="C36" i="14"/>
  <c r="C35" i="14"/>
  <c r="C33" i="14"/>
  <c r="C32" i="14"/>
  <c r="C34" i="14"/>
  <c r="D9" i="14"/>
  <c r="C37" i="14"/>
  <c r="C38" i="14" l="1"/>
  <c r="D34" i="14" s="1"/>
  <c r="D15" i="14"/>
  <c r="D30" i="14" l="1"/>
  <c r="D31" i="14"/>
  <c r="D36" i="14"/>
  <c r="D32" i="14"/>
  <c r="D37" i="14"/>
  <c r="D35" i="14"/>
  <c r="D33" i="14"/>
  <c r="D38" i="14" l="1"/>
</calcChain>
</file>

<file path=xl/sharedStrings.xml><?xml version="1.0" encoding="utf-8"?>
<sst xmlns="http://schemas.openxmlformats.org/spreadsheetml/2006/main" count="130" uniqueCount="70">
  <si>
    <t>бул “1-ви Мај“- ул “Мирче Ацев“ 
Двор на Гимназија Ј.Б. Тито</t>
  </si>
  <si>
    <t xml:space="preserve">ул “Иван Милутиновиќ“ - ул “Прилепска“ </t>
  </si>
  <si>
    <t>ул “ Партизанска“  - ул “ АСНОМ“ 
Двор на Клиничка болница</t>
  </si>
  <si>
    <t xml:space="preserve">ул “ Борис Кидрич“  - ул “ Никола Тесла“ </t>
  </si>
  <si>
    <t xml:space="preserve">ул “ Партизанска“  - ул “ Питу Гули“ </t>
  </si>
  <si>
    <t>ул “Карпош“ - ул “ 4-ти Ноември“ 
Двор на детска градинка “Вангел Мајорот“</t>
  </si>
  <si>
    <t xml:space="preserve">ул “Јадранска“ - ул “ Боривоје Радисављевиќ“ </t>
  </si>
  <si>
    <t>ул “ Партизанска“  - ул “ Маршал Тито“ 
спортска сала “Младост“</t>
  </si>
  <si>
    <t>ул “Иван Милутиновиќ“ - ул “Столарска“ двор на Здравствен дом</t>
  </si>
  <si>
    <t>% по ранг</t>
  </si>
  <si>
    <t>45-50</t>
  </si>
  <si>
    <t>50-55</t>
  </si>
  <si>
    <t>55-60</t>
  </si>
  <si>
    <t>60-65</t>
  </si>
  <si>
    <t>65-70</t>
  </si>
  <si>
    <t>70-75</t>
  </si>
  <si>
    <t>Мерни Места</t>
  </si>
  <si>
    <t>р.б.</t>
  </si>
  <si>
    <t>Извор на податоци: Центар за јавно здравје Скопје</t>
  </si>
  <si>
    <t>Извор на податоци: Центар за јавно здравје Битола</t>
  </si>
  <si>
    <t>бул. Кочо Рацин - бул. 11 Октомври - Црвен крст на Република Македонија</t>
  </si>
  <si>
    <t xml:space="preserve">бул.Климент Охродски - бул. Партизански одреди - Соборен Храм на МПЦ Свети Климент Охридски </t>
  </si>
  <si>
    <t>СУГС Гимназија Јосип Броз Тито - ул. Димитрие Чуповски бб</t>
  </si>
  <si>
    <t xml:space="preserve">Клинички центар - Мајка Тереза - ЈЗУ Клиника за кардиологија - бул.Водњанска бр.17 </t>
  </si>
  <si>
    <t xml:space="preserve">ул.Борис Трајковски - ул.Христо Татарчев - Комерцијална Банка АД Скопје </t>
  </si>
  <si>
    <t>Градинака ЈУДГ 8 Март - ул.Кавалска бр.3 - нас.Пржино</t>
  </si>
  <si>
    <t>бул.Јане Сандански - бул.Србија - Плоштад Јане Сандански</t>
  </si>
  <si>
    <t xml:space="preserve">бул.Александар Македонски - ул.16-та Македонска Бригада - Тутунска банка - филијала Автокоманда </t>
  </si>
  <si>
    <t xml:space="preserve">ул Џон Кенеди - ул.Христијан Тодоровски Карпош - Веро </t>
  </si>
  <si>
    <t xml:space="preserve">Градинка ЈУДГ Снежана - ул.Џон Кенеди бр.1 - нас.Топанско Поле </t>
  </si>
  <si>
    <t xml:space="preserve">Градинка Наум Наумовски Борче - ул.Борка Талевски бр.50 - позади Универзална сала </t>
  </si>
  <si>
    <t xml:space="preserve">бул.Партизански Одреди - бул.8 Септември - Партизански Одреди 87 </t>
  </si>
  <si>
    <t>Градинка Орце Николов - ул.Драгиша Мишовиќ бб - нас.Карпош</t>
  </si>
  <si>
    <t>Реонски парк - Ѓорче Петров</t>
  </si>
  <si>
    <t>Магистрален пат - 
дирекција Тајмишта</t>
  </si>
  <si>
    <t>Крстосница Магистрален пат
М. Брод - Жито Караорман</t>
  </si>
  <si>
    <t>Крстосница ул “11 Септември“ - 
МВР Кичево</t>
  </si>
  <si>
    <t>Крстосница хотел Арабела
- Бела Кула</t>
  </si>
  <si>
    <t>Крстосница Гиманазија - 
бенз. пумпа “Пуцко петрол“</t>
  </si>
  <si>
    <t>Крстосница Медицински 
центар - Мост 1</t>
  </si>
  <si>
    <t>Крстосница Плоштад -
 хотел Унион</t>
  </si>
  <si>
    <t>Крстосница на ул III МУБ - ул Гоце Делчев и ул. Бајрам Шабани</t>
  </si>
  <si>
    <t>Крстосница кај автобуска станица ул Октомвриска Револуција и ул Доне Божинов</t>
  </si>
  <si>
    <t>Крстосница кај Турска пекара ул Тоде Думба и ул Лесковачка и ул Титова Митровачка</t>
  </si>
  <si>
    <t>Крстосница кај болница ул 11 Октомври и ул Сава Ковачевиќ</t>
  </si>
  <si>
    <t>Крстосница кај ОУ Веларезими ул Тоде Мендол и ул Благе Илиев Гуне</t>
  </si>
  <si>
    <t>Крстосница на ул. Н Револуција-ул Кирил и Методиј</t>
  </si>
  <si>
    <t>Крстосница на ул. Октомвриска Револуција-ул Иво Лола Рибар -ул. Ѓорче Петров</t>
  </si>
  <si>
    <t>Крстосница на ул. Борис Кидрич -ул. Гоце Делчев</t>
  </si>
  <si>
    <t>Крстосница на ул. Братство Единство -ул. 11 Октомври</t>
  </si>
  <si>
    <t>Крстосница на ул. Народна Револуција -ул. Тонко Димков</t>
  </si>
  <si>
    <t>Извор на податоци: Центар за јавно здравје Куманово</t>
  </si>
  <si>
    <t>број на мерења</t>
  </si>
  <si>
    <t>Скопје</t>
  </si>
  <si>
    <t>Битола</t>
  </si>
  <si>
    <t>Кичево</t>
  </si>
  <si>
    <t>Куманово</t>
  </si>
  <si>
    <t>вкупно</t>
  </si>
  <si>
    <t xml:space="preserve">Опсег </t>
  </si>
  <si>
    <t>Вкупно сите градови</t>
  </si>
  <si>
    <t>ГВ Lн dB(A)</t>
  </si>
  <si>
    <t>Табела 2. Интензитет на бучава во животната средина во Битола за основниот индикатор Lн во dB(A)</t>
  </si>
  <si>
    <t>Табела 3. Интензитет на бучава во животната средина во Кичево за основниот индикатор Lн во dB(A)</t>
  </si>
  <si>
    <t>Табела 4. Интензитет на бучава во животната средина во Куманово за основниот индикатор Lн во dB(A)</t>
  </si>
  <si>
    <t>Табела 1. Интензитет на бучава во животната средина во Скопје за основниот индикатор Lн во dB(A)</t>
  </si>
  <si>
    <t>Табела 5. Процентуална распределба на интензитетот на бучава преку ноќ, според опсегот на бучава, по градови и вкупно</t>
  </si>
  <si>
    <t>&lt;40</t>
  </si>
  <si>
    <t>40-45</t>
  </si>
  <si>
    <t>Lн dB(A)</t>
  </si>
  <si>
    <t>Извор на податоци: Центар за јавно здравје Кичево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</si>
</sst>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name val="Arial Narrow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17" applyFont="1"/>
    <xf numFmtId="0" fontId="5" fillId="0" borderId="0" xfId="17" applyFont="1"/>
    <xf numFmtId="0" fontId="7" fillId="0" borderId="0" xfId="17" applyFont="1"/>
    <xf numFmtId="0" fontId="11" fillId="0" borderId="0" xfId="17" applyFont="1" applyAlignment="1">
      <alignment horizontal="left" vertical="top" wrapText="1"/>
    </xf>
    <xf numFmtId="0" fontId="6" fillId="0" borderId="0" xfId="17" applyFont="1"/>
    <xf numFmtId="0" fontId="8" fillId="0" borderId="0" xfId="17" applyFont="1"/>
    <xf numFmtId="164" fontId="4" fillId="0" borderId="0" xfId="17" applyNumberFormat="1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4" fillId="0" borderId="1" xfId="17" applyFont="1" applyBorder="1"/>
    <xf numFmtId="0" fontId="8" fillId="0" borderId="1" xfId="17" applyFont="1" applyBorder="1"/>
    <xf numFmtId="164" fontId="4" fillId="0" borderId="1" xfId="16" applyNumberFormat="1" applyFont="1" applyBorder="1"/>
    <xf numFmtId="164" fontId="4" fillId="0" borderId="1" xfId="17" applyNumberFormat="1" applyFont="1" applyBorder="1"/>
    <xf numFmtId="0" fontId="8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0" xfId="17" applyNumberFormat="1" applyFont="1"/>
    <xf numFmtId="2" fontId="4" fillId="0" borderId="0" xfId="0" applyNumberFormat="1" applyFont="1"/>
    <xf numFmtId="2" fontId="12" fillId="0" borderId="1" xfId="0" applyNumberFormat="1" applyFont="1" applyBorder="1"/>
    <xf numFmtId="0" fontId="8" fillId="2" borderId="1" xfId="17" applyFont="1" applyFill="1" applyBorder="1"/>
    <xf numFmtId="0" fontId="11" fillId="0" borderId="0" xfId="17" applyFont="1" applyAlignment="1">
      <alignment horizontal="right" vertical="top" wrapText="1"/>
    </xf>
    <xf numFmtId="0" fontId="8" fillId="7" borderId="1" xfId="17" applyFont="1" applyFill="1" applyBorder="1"/>
    <xf numFmtId="0" fontId="8" fillId="8" borderId="1" xfId="17" applyFont="1" applyFill="1" applyBorder="1"/>
    <xf numFmtId="0" fontId="8" fillId="9" borderId="1" xfId="17" applyFont="1" applyFill="1" applyBorder="1"/>
    <xf numFmtId="0" fontId="8" fillId="4" borderId="1" xfId="17" applyFont="1" applyFill="1" applyBorder="1"/>
    <xf numFmtId="0" fontId="8" fillId="3" borderId="1" xfId="17" applyFont="1" applyFill="1" applyBorder="1"/>
    <xf numFmtId="0" fontId="8" fillId="5" borderId="1" xfId="17" applyFont="1" applyFill="1" applyBorder="1"/>
    <xf numFmtId="0" fontId="8" fillId="6" borderId="1" xfId="17" applyFont="1" applyFill="1" applyBorder="1"/>
    <xf numFmtId="0" fontId="8" fillId="0" borderId="1" xfId="17" applyFont="1" applyBorder="1" applyAlignment="1">
      <alignment horizontal="center" vertical="center" wrapText="1"/>
    </xf>
  </cellXfs>
  <cellStyles count="18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7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7" xr:uid="{00000000-0005-0000-0000-00000F000000}"/>
    <cellStyle name="Normal 9" xfId="8" xr:uid="{00000000-0005-0000-0000-000010000000}"/>
    <cellStyle name="Percent" xfId="16" builtinId="5"/>
  </cellStyles>
  <dxfs count="56"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CCFFCC"/>
      <color rgb="FFFFFFCC"/>
      <color rgb="FF00CC00"/>
      <color rgb="FF00FF00"/>
      <color rgb="FFFF9900"/>
      <color rgb="FFFFFF66"/>
      <color rgb="FFFF3300"/>
      <color rgb="FFCC0066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8271144464875E-2"/>
          <c:y val="3.2665181885671864E-2"/>
          <c:w val="0.93274050416465026"/>
          <c:h val="0.4263311577031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Скопје'!$D$3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Скопје'!$D$4:$D$17</c:f>
              <c:numCache>
                <c:formatCode>0.00</c:formatCode>
                <c:ptCount val="14"/>
                <c:pt idx="0">
                  <c:v>57.174999999999997</c:v>
                </c:pt>
                <c:pt idx="1">
                  <c:v>52.230000000000004</c:v>
                </c:pt>
                <c:pt idx="2">
                  <c:v>52.04</c:v>
                </c:pt>
                <c:pt idx="3">
                  <c:v>54.734999999999999</c:v>
                </c:pt>
                <c:pt idx="4">
                  <c:v>58.015000000000001</c:v>
                </c:pt>
                <c:pt idx="5">
                  <c:v>52.92</c:v>
                </c:pt>
                <c:pt idx="6">
                  <c:v>56.635000000000005</c:v>
                </c:pt>
                <c:pt idx="7">
                  <c:v>57.86</c:v>
                </c:pt>
                <c:pt idx="8">
                  <c:v>63.934999999999995</c:v>
                </c:pt>
                <c:pt idx="9">
                  <c:v>59.81</c:v>
                </c:pt>
                <c:pt idx="10">
                  <c:v>55.644999999999996</c:v>
                </c:pt>
                <c:pt idx="11">
                  <c:v>60.224999999999994</c:v>
                </c:pt>
                <c:pt idx="12">
                  <c:v>56.15</c:v>
                </c:pt>
                <c:pt idx="13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9A44-954A-2C6BF2EAC6F0}"/>
            </c:ext>
          </c:extLst>
        </c:ser>
        <c:ser>
          <c:idx val="1"/>
          <c:order val="1"/>
          <c:tx>
            <c:strRef>
              <c:f>'Н - Скопје'!$E$3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Скопје'!$E$4:$E$17</c:f>
              <c:numCache>
                <c:formatCode>0.00</c:formatCode>
                <c:ptCount val="14"/>
                <c:pt idx="0">
                  <c:v>57.849999999999994</c:v>
                </c:pt>
                <c:pt idx="1">
                  <c:v>56.524999999999999</c:v>
                </c:pt>
                <c:pt idx="2">
                  <c:v>56.59</c:v>
                </c:pt>
                <c:pt idx="3">
                  <c:v>54.534999999999997</c:v>
                </c:pt>
                <c:pt idx="4">
                  <c:v>57.885000000000005</c:v>
                </c:pt>
                <c:pt idx="5">
                  <c:v>55.075000000000003</c:v>
                </c:pt>
                <c:pt idx="6">
                  <c:v>56.769999999999996</c:v>
                </c:pt>
                <c:pt idx="7">
                  <c:v>60.86</c:v>
                </c:pt>
                <c:pt idx="8">
                  <c:v>59.81</c:v>
                </c:pt>
                <c:pt idx="9">
                  <c:v>60.25</c:v>
                </c:pt>
                <c:pt idx="10">
                  <c:v>58.954999999999998</c:v>
                </c:pt>
                <c:pt idx="11">
                  <c:v>59.795000000000002</c:v>
                </c:pt>
                <c:pt idx="12">
                  <c:v>60.414999999999999</c:v>
                </c:pt>
                <c:pt idx="13">
                  <c:v>60.805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C-9A44-954A-2C6BF2EAC6F0}"/>
            </c:ext>
          </c:extLst>
        </c:ser>
        <c:ser>
          <c:idx val="2"/>
          <c:order val="2"/>
          <c:tx>
            <c:strRef>
              <c:f>'Н - Скопје'!$F$3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Скопје'!$F$4:$F$17</c:f>
              <c:numCache>
                <c:formatCode>0.00</c:formatCode>
                <c:ptCount val="14"/>
                <c:pt idx="0">
                  <c:v>55.83</c:v>
                </c:pt>
                <c:pt idx="1">
                  <c:v>56.795000000000002</c:v>
                </c:pt>
                <c:pt idx="2">
                  <c:v>57.67</c:v>
                </c:pt>
                <c:pt idx="3">
                  <c:v>55.635000000000005</c:v>
                </c:pt>
                <c:pt idx="4">
                  <c:v>55.495000000000005</c:v>
                </c:pt>
                <c:pt idx="5">
                  <c:v>56.129999999999995</c:v>
                </c:pt>
                <c:pt idx="6">
                  <c:v>54.12</c:v>
                </c:pt>
                <c:pt idx="7">
                  <c:v>56.334999999999994</c:v>
                </c:pt>
                <c:pt idx="8">
                  <c:v>56.879999999999995</c:v>
                </c:pt>
                <c:pt idx="9">
                  <c:v>57.44</c:v>
                </c:pt>
                <c:pt idx="10">
                  <c:v>59.344999999999999</c:v>
                </c:pt>
                <c:pt idx="11">
                  <c:v>57.765000000000001</c:v>
                </c:pt>
                <c:pt idx="12">
                  <c:v>56.510000000000005</c:v>
                </c:pt>
                <c:pt idx="13">
                  <c:v>56.174999999999997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C-9A44-954A-2C6BF2EAC6F0}"/>
            </c:ext>
          </c:extLst>
        </c:ser>
        <c:ser>
          <c:idx val="3"/>
          <c:order val="3"/>
          <c:tx>
            <c:strRef>
              <c:f>'Н - Скопје'!$G$3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Скопје'!$G$4:$G$17</c:f>
              <c:numCache>
                <c:formatCode>0.00</c:formatCode>
                <c:ptCount val="14"/>
                <c:pt idx="0">
                  <c:v>59.375</c:v>
                </c:pt>
                <c:pt idx="1">
                  <c:v>62.14</c:v>
                </c:pt>
                <c:pt idx="2">
                  <c:v>61.825000000000003</c:v>
                </c:pt>
                <c:pt idx="3">
                  <c:v>62.385000000000005</c:v>
                </c:pt>
                <c:pt idx="4">
                  <c:v>61.234999999999999</c:v>
                </c:pt>
                <c:pt idx="5">
                  <c:v>61.325000000000003</c:v>
                </c:pt>
                <c:pt idx="6">
                  <c:v>59.64</c:v>
                </c:pt>
                <c:pt idx="7">
                  <c:v>61.63</c:v>
                </c:pt>
                <c:pt idx="8">
                  <c:v>60.8</c:v>
                </c:pt>
                <c:pt idx="9">
                  <c:v>59.114999999999995</c:v>
                </c:pt>
                <c:pt idx="10">
                  <c:v>59.945</c:v>
                </c:pt>
                <c:pt idx="11">
                  <c:v>60.825000000000003</c:v>
                </c:pt>
                <c:pt idx="12">
                  <c:v>60.85</c:v>
                </c:pt>
                <c:pt idx="13">
                  <c:v>60.674999999999997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C-9A44-954A-2C6BF2EAC6F0}"/>
            </c:ext>
          </c:extLst>
        </c:ser>
        <c:ser>
          <c:idx val="4"/>
          <c:order val="4"/>
          <c:tx>
            <c:strRef>
              <c:f>'Н - Скопје'!$H$3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Скопје'!$H$4:$H$17</c:f>
              <c:numCache>
                <c:formatCode>0.00</c:formatCode>
                <c:ptCount val="14"/>
                <c:pt idx="0">
                  <c:v>58.22</c:v>
                </c:pt>
                <c:pt idx="1">
                  <c:v>56.47</c:v>
                </c:pt>
                <c:pt idx="2">
                  <c:v>56.66</c:v>
                </c:pt>
                <c:pt idx="3">
                  <c:v>55.4</c:v>
                </c:pt>
                <c:pt idx="4">
                  <c:v>55.6</c:v>
                </c:pt>
                <c:pt idx="5">
                  <c:v>55.28</c:v>
                </c:pt>
                <c:pt idx="6">
                  <c:v>55.17</c:v>
                </c:pt>
                <c:pt idx="7">
                  <c:v>55</c:v>
                </c:pt>
                <c:pt idx="8">
                  <c:v>55.44</c:v>
                </c:pt>
                <c:pt idx="9">
                  <c:v>54.08</c:v>
                </c:pt>
                <c:pt idx="10">
                  <c:v>53.55</c:v>
                </c:pt>
                <c:pt idx="11">
                  <c:v>53.2</c:v>
                </c:pt>
                <c:pt idx="12">
                  <c:v>53.56</c:v>
                </c:pt>
                <c:pt idx="13">
                  <c:v>53.49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C-9A44-954A-2C6BF2EAC6F0}"/>
            </c:ext>
          </c:extLst>
        </c:ser>
        <c:ser>
          <c:idx val="5"/>
          <c:order val="5"/>
          <c:tx>
            <c:strRef>
              <c:f>'Н - Скопје'!$I$3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Скопје'!$I$4:$I$17</c:f>
              <c:numCache>
                <c:formatCode>0.00</c:formatCode>
                <c:ptCount val="14"/>
                <c:pt idx="0">
                  <c:v>48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49</c:v>
                </c:pt>
                <c:pt idx="7">
                  <c:v>62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6-4109-B44E-A38DD6AA041F}"/>
            </c:ext>
          </c:extLst>
        </c:ser>
        <c:ser>
          <c:idx val="6"/>
          <c:order val="6"/>
          <c:tx>
            <c:strRef>
              <c:f>'Н - Скопје'!$J$3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72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Скопје'!$J$4:$J$17</c:f>
              <c:numCache>
                <c:formatCode>0.00</c:formatCode>
                <c:ptCount val="14"/>
                <c:pt idx="0">
                  <c:v>56</c:v>
                </c:pt>
                <c:pt idx="1">
                  <c:v>59</c:v>
                </c:pt>
                <c:pt idx="2">
                  <c:v>55</c:v>
                </c:pt>
                <c:pt idx="3">
                  <c:v>56</c:v>
                </c:pt>
                <c:pt idx="4">
                  <c:v>57</c:v>
                </c:pt>
                <c:pt idx="5">
                  <c:v>53</c:v>
                </c:pt>
                <c:pt idx="6">
                  <c:v>59</c:v>
                </c:pt>
                <c:pt idx="7">
                  <c:v>57</c:v>
                </c:pt>
                <c:pt idx="8">
                  <c:v>56</c:v>
                </c:pt>
                <c:pt idx="9">
                  <c:v>60</c:v>
                </c:pt>
                <c:pt idx="10">
                  <c:v>59</c:v>
                </c:pt>
                <c:pt idx="11">
                  <c:v>55</c:v>
                </c:pt>
                <c:pt idx="12">
                  <c:v>58</c:v>
                </c:pt>
                <c:pt idx="1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6-4109-B44E-A38DD6AA041F}"/>
            </c:ext>
          </c:extLst>
        </c:ser>
        <c:ser>
          <c:idx val="7"/>
          <c:order val="7"/>
          <c:tx>
            <c:strRef>
              <c:f>'Н - Скопје'!$K$3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58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Скопје'!$K$4:$K$17</c:f>
              <c:numCache>
                <c:formatCode>0.00</c:formatCode>
                <c:ptCount val="14"/>
                <c:pt idx="0">
                  <c:v>55</c:v>
                </c:pt>
                <c:pt idx="1">
                  <c:v>59</c:v>
                </c:pt>
                <c:pt idx="2">
                  <c:v>56</c:v>
                </c:pt>
                <c:pt idx="3">
                  <c:v>58</c:v>
                </c:pt>
                <c:pt idx="4">
                  <c:v>57</c:v>
                </c:pt>
                <c:pt idx="5">
                  <c:v>53</c:v>
                </c:pt>
                <c:pt idx="6">
                  <c:v>58</c:v>
                </c:pt>
                <c:pt idx="7">
                  <c:v>58</c:v>
                </c:pt>
                <c:pt idx="8">
                  <c:v>57</c:v>
                </c:pt>
                <c:pt idx="9">
                  <c:v>60</c:v>
                </c:pt>
                <c:pt idx="10">
                  <c:v>60</c:v>
                </c:pt>
                <c:pt idx="11">
                  <c:v>56</c:v>
                </c:pt>
                <c:pt idx="12">
                  <c:v>58</c:v>
                </c:pt>
                <c:pt idx="1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5-406C-B665-2A6579F3F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0592"/>
        <c:axId val="1572405488"/>
      </c:barChart>
      <c:lineChart>
        <c:grouping val="standard"/>
        <c:varyColors val="0"/>
        <c:ser>
          <c:idx val="8"/>
          <c:order val="8"/>
          <c:tx>
            <c:strRef>
              <c:f>'Н - Скопје'!$L$3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'Н - Скопје'!$L$4:$L$17</c:f>
              <c:numCache>
                <c:formatCode>General</c:formatCode>
                <c:ptCount val="14"/>
                <c:pt idx="0">
                  <c:v>55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55</c:v>
                </c:pt>
                <c:pt idx="5">
                  <c:v>55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45</c:v>
                </c:pt>
                <c:pt idx="10">
                  <c:v>45</c:v>
                </c:pt>
                <c:pt idx="11">
                  <c:v>55</c:v>
                </c:pt>
                <c:pt idx="12">
                  <c:v>45</c:v>
                </c:pt>
                <c:pt idx="1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5-406C-B665-2A6579F3F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00592"/>
        <c:axId val="1572405488"/>
      </c:lineChart>
      <c:catAx>
        <c:axId val="15724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5488"/>
        <c:crosses val="autoZero"/>
        <c:auto val="1"/>
        <c:lblAlgn val="ctr"/>
        <c:lblOffset val="100"/>
        <c:noMultiLvlLbl val="0"/>
      </c:catAx>
      <c:valAx>
        <c:axId val="15724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43848035792229"/>
          <c:y val="0.94276498174549672"/>
          <c:w val="0.34556153572817233"/>
          <c:h val="5.111756008425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86127912253669E-2"/>
          <c:y val="3.2665181885671864E-2"/>
          <c:w val="0.93563714492663197"/>
          <c:h val="0.704513881483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Битола'!$D$3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Битола'!$D$4:$D$12</c:f>
              <c:numCache>
                <c:formatCode>0.00</c:formatCode>
                <c:ptCount val="9"/>
                <c:pt idx="0">
                  <c:v>53.914999999999999</c:v>
                </c:pt>
                <c:pt idx="1">
                  <c:v>55.75</c:v>
                </c:pt>
                <c:pt idx="2">
                  <c:v>53.93</c:v>
                </c:pt>
                <c:pt idx="3">
                  <c:v>41.78</c:v>
                </c:pt>
                <c:pt idx="4">
                  <c:v>55.42</c:v>
                </c:pt>
                <c:pt idx="5">
                  <c:v>58.16</c:v>
                </c:pt>
                <c:pt idx="6">
                  <c:v>46.905000000000001</c:v>
                </c:pt>
                <c:pt idx="7">
                  <c:v>33.489999999999995</c:v>
                </c:pt>
                <c:pt idx="8">
                  <c:v>49.954999999999998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5-FE46-B877-16063487AB7F}"/>
            </c:ext>
          </c:extLst>
        </c:ser>
        <c:ser>
          <c:idx val="1"/>
          <c:order val="1"/>
          <c:tx>
            <c:strRef>
              <c:f>'Н - Битола'!$E$3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Битола'!$E$4:$E$12</c:f>
              <c:numCache>
                <c:formatCode>0.00</c:formatCode>
                <c:ptCount val="9"/>
                <c:pt idx="0">
                  <c:v>52.370000000000005</c:v>
                </c:pt>
                <c:pt idx="1">
                  <c:v>57.305000000000007</c:v>
                </c:pt>
                <c:pt idx="2">
                  <c:v>51.534999999999997</c:v>
                </c:pt>
                <c:pt idx="3">
                  <c:v>48.004999999999995</c:v>
                </c:pt>
                <c:pt idx="4">
                  <c:v>53.629999999999995</c:v>
                </c:pt>
                <c:pt idx="5">
                  <c:v>55.54</c:v>
                </c:pt>
                <c:pt idx="6">
                  <c:v>43.97</c:v>
                </c:pt>
                <c:pt idx="7">
                  <c:v>37.07</c:v>
                </c:pt>
                <c:pt idx="8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5-FE46-B877-16063487AB7F}"/>
            </c:ext>
          </c:extLst>
        </c:ser>
        <c:ser>
          <c:idx val="2"/>
          <c:order val="2"/>
          <c:tx>
            <c:strRef>
              <c:f>'Н - Битола'!$F$3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Битола'!$F$4:$F$12</c:f>
              <c:numCache>
                <c:formatCode>0.00</c:formatCode>
                <c:ptCount val="9"/>
                <c:pt idx="0">
                  <c:v>52.17</c:v>
                </c:pt>
                <c:pt idx="1">
                  <c:v>56.275000000000006</c:v>
                </c:pt>
                <c:pt idx="2">
                  <c:v>52.984999999999999</c:v>
                </c:pt>
                <c:pt idx="3">
                  <c:v>48.34</c:v>
                </c:pt>
                <c:pt idx="4">
                  <c:v>53.905000000000001</c:v>
                </c:pt>
                <c:pt idx="5">
                  <c:v>55.605000000000004</c:v>
                </c:pt>
                <c:pt idx="6">
                  <c:v>43.615000000000002</c:v>
                </c:pt>
                <c:pt idx="7">
                  <c:v>37.049999999999997</c:v>
                </c:pt>
                <c:pt idx="8">
                  <c:v>47.150000000000006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5-FE46-B877-16063487AB7F}"/>
            </c:ext>
          </c:extLst>
        </c:ser>
        <c:ser>
          <c:idx val="3"/>
          <c:order val="3"/>
          <c:tx>
            <c:strRef>
              <c:f>'Н - Битола'!$G$3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Битола'!$G$4:$G$12</c:f>
              <c:numCache>
                <c:formatCode>0.00</c:formatCode>
                <c:ptCount val="9"/>
                <c:pt idx="0">
                  <c:v>50.515000000000001</c:v>
                </c:pt>
                <c:pt idx="1">
                  <c:v>50.564999999999998</c:v>
                </c:pt>
                <c:pt idx="2">
                  <c:v>50.305</c:v>
                </c:pt>
                <c:pt idx="3">
                  <c:v>47.844999999999999</c:v>
                </c:pt>
                <c:pt idx="4">
                  <c:v>50.295000000000002</c:v>
                </c:pt>
                <c:pt idx="5">
                  <c:v>50.04</c:v>
                </c:pt>
                <c:pt idx="6">
                  <c:v>44.945</c:v>
                </c:pt>
                <c:pt idx="7">
                  <c:v>35.590000000000003</c:v>
                </c:pt>
                <c:pt idx="8">
                  <c:v>45.53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5-FE46-B877-16063487AB7F}"/>
            </c:ext>
          </c:extLst>
        </c:ser>
        <c:ser>
          <c:idx val="4"/>
          <c:order val="4"/>
          <c:tx>
            <c:strRef>
              <c:f>'Н - Битола'!$H$3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Битола'!$H$4:$H$12</c:f>
              <c:numCache>
                <c:formatCode>0.00</c:formatCode>
                <c:ptCount val="9"/>
                <c:pt idx="0">
                  <c:v>47.55</c:v>
                </c:pt>
                <c:pt idx="1">
                  <c:v>49.2</c:v>
                </c:pt>
                <c:pt idx="2">
                  <c:v>54.1</c:v>
                </c:pt>
                <c:pt idx="3">
                  <c:v>45.1</c:v>
                </c:pt>
                <c:pt idx="4">
                  <c:v>50.099999999999994</c:v>
                </c:pt>
                <c:pt idx="5">
                  <c:v>46.9</c:v>
                </c:pt>
                <c:pt idx="6">
                  <c:v>44.95</c:v>
                </c:pt>
                <c:pt idx="7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5-FE46-B877-16063487AB7F}"/>
            </c:ext>
          </c:extLst>
        </c:ser>
        <c:ser>
          <c:idx val="5"/>
          <c:order val="5"/>
          <c:tx>
            <c:strRef>
              <c:f>'Н - Битола'!$I$3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Битола'!$I$4:$I$12</c:f>
              <c:numCache>
                <c:formatCode>0.00</c:formatCode>
                <c:ptCount val="9"/>
                <c:pt idx="0">
                  <c:v>50.91</c:v>
                </c:pt>
                <c:pt idx="1">
                  <c:v>52.739999999999995</c:v>
                </c:pt>
                <c:pt idx="2">
                  <c:v>47.155000000000001</c:v>
                </c:pt>
                <c:pt idx="3">
                  <c:v>45.774999999999999</c:v>
                </c:pt>
                <c:pt idx="4">
                  <c:v>51.975000000000001</c:v>
                </c:pt>
                <c:pt idx="5">
                  <c:v>47.965000000000003</c:v>
                </c:pt>
                <c:pt idx="6">
                  <c:v>48.275000000000006</c:v>
                </c:pt>
                <c:pt idx="7">
                  <c:v>36.524999999999999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2B-314C-A7EC-54E7EBB63E3E}"/>
            </c:ext>
          </c:extLst>
        </c:ser>
        <c:ser>
          <c:idx val="6"/>
          <c:order val="6"/>
          <c:tx>
            <c:strRef>
              <c:f>'Н - Битола'!$J$3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91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Битола'!$J$4:$J$12</c:f>
              <c:numCache>
                <c:formatCode>0.00</c:formatCode>
                <c:ptCount val="9"/>
                <c:pt idx="0">
                  <c:v>50.954999999999998</c:v>
                </c:pt>
                <c:pt idx="1">
                  <c:v>53.405000000000001</c:v>
                </c:pt>
                <c:pt idx="2">
                  <c:v>48.43</c:v>
                </c:pt>
                <c:pt idx="3">
                  <c:v>47.94</c:v>
                </c:pt>
                <c:pt idx="4">
                  <c:v>51.7</c:v>
                </c:pt>
                <c:pt idx="5">
                  <c:v>46.28</c:v>
                </c:pt>
                <c:pt idx="6">
                  <c:v>44.03</c:v>
                </c:pt>
                <c:pt idx="7">
                  <c:v>33.885000000000005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2B-314C-A7EC-54E7EBB63E3E}"/>
            </c:ext>
          </c:extLst>
        </c:ser>
        <c:ser>
          <c:idx val="7"/>
          <c:order val="7"/>
          <c:tx>
            <c:strRef>
              <c:f>'Н - Битола'!$K$3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Битола'!$K$4:$K$12</c:f>
              <c:numCache>
                <c:formatCode>0.00</c:formatCode>
                <c:ptCount val="9"/>
                <c:pt idx="0">
                  <c:v>48.269999999999996</c:v>
                </c:pt>
                <c:pt idx="1">
                  <c:v>49.575000000000003</c:v>
                </c:pt>
                <c:pt idx="2">
                  <c:v>46.47</c:v>
                </c:pt>
                <c:pt idx="3">
                  <c:v>43.25</c:v>
                </c:pt>
                <c:pt idx="4">
                  <c:v>50.3</c:v>
                </c:pt>
                <c:pt idx="5">
                  <c:v>46.6</c:v>
                </c:pt>
                <c:pt idx="6">
                  <c:v>45.265000000000001</c:v>
                </c:pt>
                <c:pt idx="7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2B-314C-A7EC-54E7EBB63E3E}"/>
            </c:ext>
          </c:extLst>
        </c:ser>
        <c:ser>
          <c:idx val="8"/>
          <c:order val="8"/>
          <c:tx>
            <c:strRef>
              <c:f>'Н - Битола'!$L$3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Битола'!$L$4:$L$12</c:f>
              <c:numCache>
                <c:formatCode>0.00</c:formatCode>
                <c:ptCount val="9"/>
                <c:pt idx="0">
                  <c:v>52</c:v>
                </c:pt>
                <c:pt idx="1">
                  <c:v>53.975000000000001</c:v>
                </c:pt>
                <c:pt idx="2">
                  <c:v>50.5</c:v>
                </c:pt>
                <c:pt idx="3">
                  <c:v>49.75</c:v>
                </c:pt>
                <c:pt idx="4">
                  <c:v>51.5</c:v>
                </c:pt>
                <c:pt idx="5">
                  <c:v>49.475000000000001</c:v>
                </c:pt>
                <c:pt idx="6">
                  <c:v>51.445</c:v>
                </c:pt>
                <c:pt idx="7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2B-314C-A7EC-54E7EBB63E3E}"/>
            </c:ext>
          </c:extLst>
        </c:ser>
        <c:ser>
          <c:idx val="9"/>
          <c:order val="9"/>
          <c:tx>
            <c:strRef>
              <c:f>'Н - Битола'!$M$3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Битола'!$M$4:$M$12</c:f>
              <c:numCache>
                <c:formatCode>0.00</c:formatCode>
                <c:ptCount val="9"/>
                <c:pt idx="0">
                  <c:v>50.534999999999997</c:v>
                </c:pt>
                <c:pt idx="1">
                  <c:v>50.760000000000005</c:v>
                </c:pt>
                <c:pt idx="2">
                  <c:v>48.44</c:v>
                </c:pt>
                <c:pt idx="3">
                  <c:v>46.260000000000005</c:v>
                </c:pt>
                <c:pt idx="4">
                  <c:v>50.885000000000005</c:v>
                </c:pt>
                <c:pt idx="5">
                  <c:v>46.894999999999996</c:v>
                </c:pt>
                <c:pt idx="6">
                  <c:v>48.715000000000003</c:v>
                </c:pt>
                <c:pt idx="7">
                  <c:v>36.269999999999996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2B-314C-A7EC-54E7EBB63E3E}"/>
            </c:ext>
          </c:extLst>
        </c:ser>
        <c:ser>
          <c:idx val="10"/>
          <c:order val="10"/>
          <c:tx>
            <c:strRef>
              <c:f>'Н - Битола'!$N$3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Битола'!$N$4:$N$12</c:f>
              <c:numCache>
                <c:formatCode>0.00</c:formatCode>
                <c:ptCount val="9"/>
                <c:pt idx="0">
                  <c:v>52.8</c:v>
                </c:pt>
                <c:pt idx="1">
                  <c:v>51.5</c:v>
                </c:pt>
                <c:pt idx="2">
                  <c:v>50.7</c:v>
                </c:pt>
                <c:pt idx="3">
                  <c:v>47.1</c:v>
                </c:pt>
                <c:pt idx="4">
                  <c:v>50.4</c:v>
                </c:pt>
                <c:pt idx="5">
                  <c:v>47.8</c:v>
                </c:pt>
                <c:pt idx="6">
                  <c:v>49.4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2B-314C-A7EC-54E7EBB63E3E}"/>
            </c:ext>
          </c:extLst>
        </c:ser>
        <c:ser>
          <c:idx val="11"/>
          <c:order val="11"/>
          <c:tx>
            <c:strRef>
              <c:f>'Н - Битола'!$O$3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Битола'!$O$4:$O$12</c:f>
              <c:numCache>
                <c:formatCode>0.00</c:formatCode>
                <c:ptCount val="9"/>
                <c:pt idx="0">
                  <c:v>51.5</c:v>
                </c:pt>
                <c:pt idx="1">
                  <c:v>51</c:v>
                </c:pt>
                <c:pt idx="2">
                  <c:v>50</c:v>
                </c:pt>
                <c:pt idx="3">
                  <c:v>47</c:v>
                </c:pt>
                <c:pt idx="4">
                  <c:v>51</c:v>
                </c:pt>
                <c:pt idx="5">
                  <c:v>49</c:v>
                </c:pt>
                <c:pt idx="6">
                  <c:v>49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4-463B-8793-F2A7AC163693}"/>
            </c:ext>
          </c:extLst>
        </c:ser>
        <c:ser>
          <c:idx val="13"/>
          <c:order val="12"/>
          <c:tx>
            <c:strRef>
              <c:f>'Н - Битола'!$P$3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'Н - Битола'!$P$4:$P$11</c:f>
              <c:numCache>
                <c:formatCode>0.00</c:formatCode>
                <c:ptCount val="8"/>
                <c:pt idx="0">
                  <c:v>45</c:v>
                </c:pt>
                <c:pt idx="1">
                  <c:v>49</c:v>
                </c:pt>
                <c:pt idx="2">
                  <c:v>48.5</c:v>
                </c:pt>
                <c:pt idx="3">
                  <c:v>42.5</c:v>
                </c:pt>
                <c:pt idx="4">
                  <c:v>47</c:v>
                </c:pt>
                <c:pt idx="5">
                  <c:v>46</c:v>
                </c:pt>
                <c:pt idx="6">
                  <c:v>44.5</c:v>
                </c:pt>
                <c:pt idx="7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4-45BB-874E-DB5266FFEDAE}"/>
            </c:ext>
          </c:extLst>
        </c:ser>
        <c:ser>
          <c:idx val="14"/>
          <c:order val="13"/>
          <c:tx>
            <c:strRef>
              <c:f>'Н - Битола'!$Q$3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39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'Н - Битола'!$Q$4:$Q$11</c:f>
              <c:numCache>
                <c:formatCode>0.00</c:formatCode>
                <c:ptCount val="8"/>
                <c:pt idx="0">
                  <c:v>53.5</c:v>
                </c:pt>
                <c:pt idx="1">
                  <c:v>52.5</c:v>
                </c:pt>
                <c:pt idx="2">
                  <c:v>49.5</c:v>
                </c:pt>
                <c:pt idx="3">
                  <c:v>46</c:v>
                </c:pt>
                <c:pt idx="4">
                  <c:v>51.5</c:v>
                </c:pt>
                <c:pt idx="5">
                  <c:v>49</c:v>
                </c:pt>
                <c:pt idx="6">
                  <c:v>51</c:v>
                </c:pt>
                <c:pt idx="7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4-45BB-874E-DB5266FF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1680"/>
        <c:axId val="1572403312"/>
      </c:barChart>
      <c:lineChart>
        <c:grouping val="standard"/>
        <c:varyColors val="0"/>
        <c:ser>
          <c:idx val="12"/>
          <c:order val="14"/>
          <c:tx>
            <c:strRef>
              <c:f>'Н - Битола'!$R$3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'Н - Битола'!$R$4:$R$12</c:f>
              <c:numCache>
                <c:formatCode>General</c:formatCode>
                <c:ptCount val="9"/>
                <c:pt idx="0">
                  <c:v>55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4-463B-8793-F2A7AC163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01680"/>
        <c:axId val="1572403312"/>
      </c:lineChart>
      <c:catAx>
        <c:axId val="157240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3312"/>
        <c:crosses val="autoZero"/>
        <c:auto val="1"/>
        <c:lblAlgn val="ctr"/>
        <c:lblOffset val="100"/>
        <c:noMultiLvlLbl val="0"/>
      </c:catAx>
      <c:valAx>
        <c:axId val="15724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72631881717896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Кичево'!$D$3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Кичево'!$D$4:$D$10</c:f>
              <c:numCache>
                <c:formatCode>0.00</c:formatCode>
                <c:ptCount val="7"/>
                <c:pt idx="0">
                  <c:v>64.284999999999997</c:v>
                </c:pt>
                <c:pt idx="1">
                  <c:v>63.394999999999996</c:v>
                </c:pt>
                <c:pt idx="2">
                  <c:v>58.4</c:v>
                </c:pt>
                <c:pt idx="3">
                  <c:v>57.91</c:v>
                </c:pt>
                <c:pt idx="4">
                  <c:v>56.784999999999997</c:v>
                </c:pt>
                <c:pt idx="5">
                  <c:v>58.454999999999998</c:v>
                </c:pt>
                <c:pt idx="6">
                  <c:v>55.354999999999997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A-5C41-8EC3-009BBA804275}"/>
            </c:ext>
          </c:extLst>
        </c:ser>
        <c:ser>
          <c:idx val="1"/>
          <c:order val="1"/>
          <c:tx>
            <c:strRef>
              <c:f>'Н - Кичево'!$E$3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Кичево'!$E$4:$E$10</c:f>
              <c:numCache>
                <c:formatCode>0.00</c:formatCode>
                <c:ptCount val="7"/>
                <c:pt idx="0">
                  <c:v>52.645000000000003</c:v>
                </c:pt>
                <c:pt idx="1">
                  <c:v>54.46</c:v>
                </c:pt>
                <c:pt idx="2">
                  <c:v>46.795000000000002</c:v>
                </c:pt>
                <c:pt idx="3">
                  <c:v>54.585000000000001</c:v>
                </c:pt>
                <c:pt idx="4">
                  <c:v>45.42</c:v>
                </c:pt>
                <c:pt idx="5">
                  <c:v>41.805</c:v>
                </c:pt>
                <c:pt idx="6">
                  <c:v>55.55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A-5C41-8EC3-009BBA804275}"/>
            </c:ext>
          </c:extLst>
        </c:ser>
        <c:ser>
          <c:idx val="2"/>
          <c:order val="2"/>
          <c:tx>
            <c:strRef>
              <c:f>'Н - Кичево'!$F$3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Кичево'!$F$4:$F$10</c:f>
              <c:numCache>
                <c:formatCode>0.00</c:formatCode>
                <c:ptCount val="7"/>
                <c:pt idx="0">
                  <c:v>52.284999999999997</c:v>
                </c:pt>
                <c:pt idx="1">
                  <c:v>55.1</c:v>
                </c:pt>
                <c:pt idx="2">
                  <c:v>56.620000000000005</c:v>
                </c:pt>
                <c:pt idx="3">
                  <c:v>56.155000000000001</c:v>
                </c:pt>
                <c:pt idx="4">
                  <c:v>49.265000000000001</c:v>
                </c:pt>
                <c:pt idx="5">
                  <c:v>50.594999999999999</c:v>
                </c:pt>
                <c:pt idx="6">
                  <c:v>55.974999999999994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3"/>
          <c:tx>
            <c:strRef>
              <c:f>'Н - Кичево'!$G$3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Кичево'!$G$4:$G$10</c:f>
              <c:numCache>
                <c:formatCode>0.00</c:formatCode>
                <c:ptCount val="7"/>
                <c:pt idx="0">
                  <c:v>51.185000000000002</c:v>
                </c:pt>
                <c:pt idx="1">
                  <c:v>52.260000000000005</c:v>
                </c:pt>
                <c:pt idx="2">
                  <c:v>52.905000000000001</c:v>
                </c:pt>
                <c:pt idx="3">
                  <c:v>47.094999999999999</c:v>
                </c:pt>
                <c:pt idx="4">
                  <c:v>53.91</c:v>
                </c:pt>
                <c:pt idx="5">
                  <c:v>51.150000000000006</c:v>
                </c:pt>
                <c:pt idx="6">
                  <c:v>56.260000000000005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4"/>
          <c:tx>
            <c:strRef>
              <c:f>'Н - Кичево'!$H$3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Кичево'!$H$4:$H$10</c:f>
              <c:numCache>
                <c:formatCode>0.00</c:formatCode>
                <c:ptCount val="7"/>
                <c:pt idx="0">
                  <c:v>49.989999999999995</c:v>
                </c:pt>
                <c:pt idx="1">
                  <c:v>52.765000000000001</c:v>
                </c:pt>
                <c:pt idx="2">
                  <c:v>53.875</c:v>
                </c:pt>
                <c:pt idx="3">
                  <c:v>47.295000000000002</c:v>
                </c:pt>
                <c:pt idx="4">
                  <c:v>53.67</c:v>
                </c:pt>
                <c:pt idx="5">
                  <c:v>47.545000000000002</c:v>
                </c:pt>
                <c:pt idx="6">
                  <c:v>54.504999999999995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5"/>
          <c:tx>
            <c:strRef>
              <c:f>'Н - Кичево'!$I$3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Кичево'!$I$4:$I$10</c:f>
              <c:numCache>
                <c:formatCode>0.00</c:formatCode>
                <c:ptCount val="7"/>
                <c:pt idx="0">
                  <c:v>54.655000000000001</c:v>
                </c:pt>
                <c:pt idx="1">
                  <c:v>57.524999999999999</c:v>
                </c:pt>
                <c:pt idx="2">
                  <c:v>54.25</c:v>
                </c:pt>
                <c:pt idx="3">
                  <c:v>48.36</c:v>
                </c:pt>
                <c:pt idx="4">
                  <c:v>49.754999999999995</c:v>
                </c:pt>
                <c:pt idx="5">
                  <c:v>50.019999999999996</c:v>
                </c:pt>
                <c:pt idx="6">
                  <c:v>58.005000000000003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6"/>
          <c:tx>
            <c:strRef>
              <c:f>'Н - Кичево'!$J$3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91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Кичево'!$J$4:$J$10</c:f>
              <c:numCache>
                <c:formatCode>0.00</c:formatCode>
                <c:ptCount val="7"/>
                <c:pt idx="0">
                  <c:v>51.07</c:v>
                </c:pt>
                <c:pt idx="1">
                  <c:v>53.855000000000004</c:v>
                </c:pt>
                <c:pt idx="2">
                  <c:v>50.704999999999998</c:v>
                </c:pt>
                <c:pt idx="3">
                  <c:v>46.69</c:v>
                </c:pt>
                <c:pt idx="4">
                  <c:v>47.905000000000001</c:v>
                </c:pt>
                <c:pt idx="5">
                  <c:v>46.775000000000006</c:v>
                </c:pt>
                <c:pt idx="6">
                  <c:v>56.95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7"/>
          <c:tx>
            <c:strRef>
              <c:f>'Н - Кичево'!$K$3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Кичево'!$K$4:$K$10</c:f>
              <c:numCache>
                <c:formatCode>0.00</c:formatCode>
                <c:ptCount val="7"/>
                <c:pt idx="0">
                  <c:v>52</c:v>
                </c:pt>
                <c:pt idx="1">
                  <c:v>51</c:v>
                </c:pt>
                <c:pt idx="2">
                  <c:v>55</c:v>
                </c:pt>
                <c:pt idx="3">
                  <c:v>50.5</c:v>
                </c:pt>
                <c:pt idx="4">
                  <c:v>53</c:v>
                </c:pt>
                <c:pt idx="5">
                  <c:v>48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8"/>
          <c:tx>
            <c:strRef>
              <c:f>'Н - Кичево'!$L$3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Кичево'!$L$4:$L$10</c:f>
              <c:numCache>
                <c:formatCode>0.00</c:formatCode>
                <c:ptCount val="7"/>
                <c:pt idx="0">
                  <c:v>55.269999999999996</c:v>
                </c:pt>
                <c:pt idx="1">
                  <c:v>53.15</c:v>
                </c:pt>
                <c:pt idx="2">
                  <c:v>53.825000000000003</c:v>
                </c:pt>
                <c:pt idx="3">
                  <c:v>47.655000000000001</c:v>
                </c:pt>
                <c:pt idx="4">
                  <c:v>50.32</c:v>
                </c:pt>
                <c:pt idx="5">
                  <c:v>51.39</c:v>
                </c:pt>
                <c:pt idx="6">
                  <c:v>58.03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9"/>
          <c:tx>
            <c:strRef>
              <c:f>'Н - Кичево'!$M$3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Кичево'!$M$4:$M$10</c:f>
              <c:numCache>
                <c:formatCode>0.00</c:formatCode>
                <c:ptCount val="7"/>
                <c:pt idx="0">
                  <c:v>56.5</c:v>
                </c:pt>
                <c:pt idx="1">
                  <c:v>53</c:v>
                </c:pt>
                <c:pt idx="2">
                  <c:v>53.5</c:v>
                </c:pt>
                <c:pt idx="3">
                  <c:v>48</c:v>
                </c:pt>
                <c:pt idx="4">
                  <c:v>49</c:v>
                </c:pt>
                <c:pt idx="5">
                  <c:v>49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10"/>
          <c:tx>
            <c:strRef>
              <c:f>'Н - Кичево'!$N$3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Кичево'!$N$4:$N$10</c:f>
              <c:numCache>
                <c:formatCode>0.00</c:formatCode>
                <c:ptCount val="7"/>
                <c:pt idx="0">
                  <c:v>51</c:v>
                </c:pt>
                <c:pt idx="1">
                  <c:v>51.5</c:v>
                </c:pt>
                <c:pt idx="2">
                  <c:v>50</c:v>
                </c:pt>
                <c:pt idx="3">
                  <c:v>47</c:v>
                </c:pt>
                <c:pt idx="4">
                  <c:v>48</c:v>
                </c:pt>
                <c:pt idx="5">
                  <c:v>47</c:v>
                </c:pt>
                <c:pt idx="6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D0-194C-B336-20DDFE0FC5B3}"/>
            </c:ext>
          </c:extLst>
        </c:ser>
        <c:ser>
          <c:idx val="11"/>
          <c:order val="11"/>
          <c:tx>
            <c:strRef>
              <c:f>'Н - Кичево'!$O$3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Кичево'!$O$4:$O$10</c:f>
              <c:numCache>
                <c:formatCode>0.00</c:formatCode>
                <c:ptCount val="7"/>
                <c:pt idx="0">
                  <c:v>51</c:v>
                </c:pt>
                <c:pt idx="1">
                  <c:v>51</c:v>
                </c:pt>
                <c:pt idx="2">
                  <c:v>51.5</c:v>
                </c:pt>
                <c:pt idx="3">
                  <c:v>46.5</c:v>
                </c:pt>
                <c:pt idx="4">
                  <c:v>47.5</c:v>
                </c:pt>
                <c:pt idx="5">
                  <c:v>46.5</c:v>
                </c:pt>
                <c:pt idx="6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3-431B-937B-3D1D1379B4B6}"/>
            </c:ext>
          </c:extLst>
        </c:ser>
        <c:ser>
          <c:idx val="13"/>
          <c:order val="12"/>
          <c:tx>
            <c:strRef>
              <c:f>'Н - Кичево'!$P$3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invertIfNegative val="0"/>
          <c:val>
            <c:numRef>
              <c:f>'Н - Кичево'!$P$4:$P$10</c:f>
              <c:numCache>
                <c:formatCode>0.00</c:formatCode>
                <c:ptCount val="7"/>
                <c:pt idx="0">
                  <c:v>50.5</c:v>
                </c:pt>
                <c:pt idx="1">
                  <c:v>55.5</c:v>
                </c:pt>
                <c:pt idx="2">
                  <c:v>49</c:v>
                </c:pt>
                <c:pt idx="3">
                  <c:v>45</c:v>
                </c:pt>
                <c:pt idx="4">
                  <c:v>50.5</c:v>
                </c:pt>
                <c:pt idx="5">
                  <c:v>45.5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9-4779-BD9F-2508B15F63AE}"/>
            </c:ext>
          </c:extLst>
        </c:ser>
        <c:ser>
          <c:idx val="14"/>
          <c:order val="13"/>
          <c:tx>
            <c:strRef>
              <c:f>'Н - Кичево'!$Q$3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39000"/>
              </a:schemeClr>
            </a:solidFill>
            <a:ln>
              <a:noFill/>
            </a:ln>
            <a:effectLst/>
          </c:spPr>
          <c:invertIfNegative val="0"/>
          <c:val>
            <c:numRef>
              <c:f>'Н - Кичево'!$Q$4:$Q$10</c:f>
              <c:numCache>
                <c:formatCode>0.00</c:formatCode>
                <c:ptCount val="7"/>
                <c:pt idx="0">
                  <c:v>51</c:v>
                </c:pt>
                <c:pt idx="1">
                  <c:v>52</c:v>
                </c:pt>
                <c:pt idx="2">
                  <c:v>50</c:v>
                </c:pt>
                <c:pt idx="3">
                  <c:v>45</c:v>
                </c:pt>
                <c:pt idx="4">
                  <c:v>48</c:v>
                </c:pt>
                <c:pt idx="5">
                  <c:v>46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9-4779-BD9F-2508B15F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1136"/>
        <c:axId val="1572402224"/>
      </c:barChart>
      <c:lineChart>
        <c:grouping val="standard"/>
        <c:varyColors val="0"/>
        <c:ser>
          <c:idx val="12"/>
          <c:order val="14"/>
          <c:tx>
            <c:strRef>
              <c:f>'Н - Кичево'!$R$3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'Н - Кичево'!$R$4:$R$10</c:f>
              <c:numCache>
                <c:formatCode>General</c:formatCode>
                <c:ptCount val="7"/>
                <c:pt idx="0">
                  <c:v>45</c:v>
                </c:pt>
                <c:pt idx="1">
                  <c:v>60</c:v>
                </c:pt>
                <c:pt idx="2">
                  <c:v>45</c:v>
                </c:pt>
                <c:pt idx="3">
                  <c:v>55</c:v>
                </c:pt>
                <c:pt idx="4">
                  <c:v>45</c:v>
                </c:pt>
                <c:pt idx="5">
                  <c:v>45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3-431B-937B-3D1D1379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01136"/>
        <c:axId val="1572402224"/>
      </c:lineChart>
      <c:catAx>
        <c:axId val="157240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2224"/>
        <c:crosses val="autoZero"/>
        <c:auto val="1"/>
        <c:lblAlgn val="ctr"/>
        <c:lblOffset val="100"/>
        <c:noMultiLvlLbl val="0"/>
      </c:catAx>
      <c:valAx>
        <c:axId val="15724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693765384425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Куманово'!$D$3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39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Куманово'!$D$4:$D$13</c:f>
              <c:numCache>
                <c:formatCode>0.00</c:formatCode>
                <c:ptCount val="10"/>
                <c:pt idx="0">
                  <c:v>65.192000000000007</c:v>
                </c:pt>
                <c:pt idx="1">
                  <c:v>64.534999999999997</c:v>
                </c:pt>
                <c:pt idx="2">
                  <c:v>64.445999999999998</c:v>
                </c:pt>
                <c:pt idx="3">
                  <c:v>63.649500000000003</c:v>
                </c:pt>
                <c:pt idx="4">
                  <c:v>63.936499999999995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A-5C41-8EC3-009BBA804275}"/>
            </c:ext>
          </c:extLst>
        </c:ser>
        <c:ser>
          <c:idx val="1"/>
          <c:order val="1"/>
          <c:tx>
            <c:strRef>
              <c:f>'Н - Куманово'!$E$3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Куманово'!$E$4:$E$13</c:f>
              <c:numCache>
                <c:formatCode>0.00</c:formatCode>
                <c:ptCount val="10"/>
                <c:pt idx="0">
                  <c:v>64.672499999999999</c:v>
                </c:pt>
                <c:pt idx="1">
                  <c:v>60.162999999999997</c:v>
                </c:pt>
                <c:pt idx="2">
                  <c:v>53.203999999999994</c:v>
                </c:pt>
                <c:pt idx="3">
                  <c:v>63.320499999999996</c:v>
                </c:pt>
                <c:pt idx="4">
                  <c:v>61.811499999999995</c:v>
                </c:pt>
                <c:pt idx="5">
                  <c:v>61.026499999999999</c:v>
                </c:pt>
                <c:pt idx="6">
                  <c:v>63.157499999999999</c:v>
                </c:pt>
                <c:pt idx="7">
                  <c:v>65.073000000000008</c:v>
                </c:pt>
                <c:pt idx="8">
                  <c:v>64.354500000000002</c:v>
                </c:pt>
                <c:pt idx="9">
                  <c:v>60.868499999999997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A-5C41-8EC3-009BBA804275}"/>
            </c:ext>
          </c:extLst>
        </c:ser>
        <c:ser>
          <c:idx val="2"/>
          <c:order val="2"/>
          <c:tx>
            <c:strRef>
              <c:f>'Н - Куманово'!$F$3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Куманово'!$F$4:$F$13</c:f>
              <c:numCache>
                <c:formatCode>0.00</c:formatCode>
                <c:ptCount val="10"/>
                <c:pt idx="0">
                  <c:v>64.366</c:v>
                </c:pt>
                <c:pt idx="1">
                  <c:v>61.222000000000001</c:v>
                </c:pt>
                <c:pt idx="2">
                  <c:v>56.079000000000001</c:v>
                </c:pt>
                <c:pt idx="3">
                  <c:v>61.756999999999998</c:v>
                </c:pt>
                <c:pt idx="4">
                  <c:v>58.102499999999999</c:v>
                </c:pt>
                <c:pt idx="5">
                  <c:v>61.3095</c:v>
                </c:pt>
                <c:pt idx="6">
                  <c:v>60.301499999999997</c:v>
                </c:pt>
                <c:pt idx="7">
                  <c:v>62.420500000000004</c:v>
                </c:pt>
                <c:pt idx="8">
                  <c:v>64.149500000000003</c:v>
                </c:pt>
                <c:pt idx="9">
                  <c:v>64.340999999999994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3"/>
          <c:tx>
            <c:strRef>
              <c:f>'Н - Куманово'!$G$3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67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Куманово'!$G$4:$G$13</c:f>
              <c:numCache>
                <c:formatCode>0.00</c:formatCode>
                <c:ptCount val="10"/>
                <c:pt idx="0">
                  <c:v>63.31</c:v>
                </c:pt>
                <c:pt idx="1">
                  <c:v>63.43</c:v>
                </c:pt>
                <c:pt idx="2">
                  <c:v>54.745000000000005</c:v>
                </c:pt>
                <c:pt idx="3">
                  <c:v>61.691499999999998</c:v>
                </c:pt>
                <c:pt idx="4">
                  <c:v>54.394999999999996</c:v>
                </c:pt>
                <c:pt idx="5">
                  <c:v>57.814999999999998</c:v>
                </c:pt>
                <c:pt idx="6">
                  <c:v>63.774999999999999</c:v>
                </c:pt>
                <c:pt idx="7">
                  <c:v>64.97</c:v>
                </c:pt>
                <c:pt idx="8">
                  <c:v>62.13</c:v>
                </c:pt>
                <c:pt idx="9">
                  <c:v>59.064999999999998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4"/>
          <c:tx>
            <c:strRef>
              <c:f>'Н - Куманово'!$H$3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Куманово'!$H$4:$H$13</c:f>
              <c:numCache>
                <c:formatCode>0.00</c:formatCode>
                <c:ptCount val="10"/>
                <c:pt idx="0">
                  <c:v>61.47</c:v>
                </c:pt>
                <c:pt idx="1">
                  <c:v>60.43</c:v>
                </c:pt>
                <c:pt idx="2">
                  <c:v>57.05</c:v>
                </c:pt>
                <c:pt idx="3">
                  <c:v>62.15</c:v>
                </c:pt>
                <c:pt idx="4">
                  <c:v>56.54</c:v>
                </c:pt>
                <c:pt idx="5">
                  <c:v>61.15</c:v>
                </c:pt>
                <c:pt idx="6">
                  <c:v>60.62</c:v>
                </c:pt>
                <c:pt idx="7">
                  <c:v>64.25</c:v>
                </c:pt>
                <c:pt idx="8">
                  <c:v>61.8</c:v>
                </c:pt>
                <c:pt idx="9">
                  <c:v>58.58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5"/>
          <c:tx>
            <c:strRef>
              <c:f>'Н - Куманово'!$I$3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Куманово'!$I$4:$I$13</c:f>
              <c:numCache>
                <c:formatCode>0.00</c:formatCode>
                <c:ptCount val="10"/>
                <c:pt idx="0">
                  <c:v>60.004999999999995</c:v>
                </c:pt>
                <c:pt idx="1">
                  <c:v>61.629999999999995</c:v>
                </c:pt>
                <c:pt idx="2">
                  <c:v>56.04</c:v>
                </c:pt>
                <c:pt idx="3">
                  <c:v>63.434999999999995</c:v>
                </c:pt>
                <c:pt idx="4">
                  <c:v>64.534999999999997</c:v>
                </c:pt>
                <c:pt idx="5">
                  <c:v>63.42</c:v>
                </c:pt>
                <c:pt idx="6">
                  <c:v>60.849999999999994</c:v>
                </c:pt>
                <c:pt idx="7">
                  <c:v>60.984999999999999</c:v>
                </c:pt>
                <c:pt idx="8">
                  <c:v>61.385000000000005</c:v>
                </c:pt>
                <c:pt idx="9">
                  <c:v>64.069999999999993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6"/>
          <c:tx>
            <c:strRef>
              <c:f>'Н - Куманово'!$J$3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Куманово'!$J$4:$J$13</c:f>
              <c:numCache>
                <c:formatCode>0.00</c:formatCode>
                <c:ptCount val="10"/>
                <c:pt idx="0">
                  <c:v>66.900000000000006</c:v>
                </c:pt>
                <c:pt idx="1">
                  <c:v>65.099999999999994</c:v>
                </c:pt>
                <c:pt idx="2">
                  <c:v>55.7</c:v>
                </c:pt>
                <c:pt idx="3">
                  <c:v>68.7</c:v>
                </c:pt>
                <c:pt idx="4">
                  <c:v>58.7</c:v>
                </c:pt>
                <c:pt idx="5">
                  <c:v>67.3</c:v>
                </c:pt>
                <c:pt idx="6">
                  <c:v>68.400000000000006</c:v>
                </c:pt>
                <c:pt idx="7">
                  <c:v>70.599999999999994</c:v>
                </c:pt>
                <c:pt idx="8">
                  <c:v>59.8</c:v>
                </c:pt>
                <c:pt idx="9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7"/>
          <c:tx>
            <c:strRef>
              <c:f>'Н - Куманово'!$K$3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9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Куманово'!$K$4:$K$13</c:f>
              <c:numCache>
                <c:formatCode>0.00</c:formatCode>
                <c:ptCount val="10"/>
                <c:pt idx="0">
                  <c:v>63.9</c:v>
                </c:pt>
                <c:pt idx="1">
                  <c:v>63.8</c:v>
                </c:pt>
                <c:pt idx="2">
                  <c:v>55.1</c:v>
                </c:pt>
                <c:pt idx="3">
                  <c:v>63.4</c:v>
                </c:pt>
                <c:pt idx="4">
                  <c:v>55.2</c:v>
                </c:pt>
                <c:pt idx="5">
                  <c:v>69.8</c:v>
                </c:pt>
                <c:pt idx="6">
                  <c:v>63</c:v>
                </c:pt>
                <c:pt idx="7">
                  <c:v>68</c:v>
                </c:pt>
                <c:pt idx="8">
                  <c:v>57.6</c:v>
                </c:pt>
                <c:pt idx="9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8"/>
          <c:tx>
            <c:strRef>
              <c:f>'Н - Куманово'!$L$3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Куманово'!$L$4:$L$13</c:f>
              <c:numCache>
                <c:formatCode>0.00</c:formatCode>
                <c:ptCount val="10"/>
                <c:pt idx="0">
                  <c:v>62</c:v>
                </c:pt>
                <c:pt idx="1">
                  <c:v>63</c:v>
                </c:pt>
                <c:pt idx="2">
                  <c:v>54</c:v>
                </c:pt>
                <c:pt idx="3">
                  <c:v>62.5</c:v>
                </c:pt>
                <c:pt idx="4">
                  <c:v>53.5</c:v>
                </c:pt>
                <c:pt idx="5">
                  <c:v>62.5</c:v>
                </c:pt>
                <c:pt idx="6">
                  <c:v>64.2</c:v>
                </c:pt>
                <c:pt idx="7">
                  <c:v>65.5</c:v>
                </c:pt>
                <c:pt idx="8">
                  <c:v>59</c:v>
                </c:pt>
                <c:pt idx="9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9"/>
          <c:tx>
            <c:strRef>
              <c:f>'Н - Куманово'!$M$3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Куманово'!$M$4:$M$13</c:f>
              <c:numCache>
                <c:formatCode>0.00</c:formatCode>
                <c:ptCount val="10"/>
                <c:pt idx="0">
                  <c:v>63.099999999999994</c:v>
                </c:pt>
                <c:pt idx="1">
                  <c:v>66.050000000000011</c:v>
                </c:pt>
                <c:pt idx="2">
                  <c:v>56.25</c:v>
                </c:pt>
                <c:pt idx="3">
                  <c:v>64</c:v>
                </c:pt>
                <c:pt idx="4">
                  <c:v>55.75</c:v>
                </c:pt>
                <c:pt idx="5">
                  <c:v>63.8</c:v>
                </c:pt>
                <c:pt idx="6">
                  <c:v>65.349999999999994</c:v>
                </c:pt>
                <c:pt idx="7">
                  <c:v>67.8</c:v>
                </c:pt>
                <c:pt idx="8">
                  <c:v>58.650000000000006</c:v>
                </c:pt>
                <c:pt idx="9">
                  <c:v>62.150000000000006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10"/>
          <c:tx>
            <c:strRef>
              <c:f>'Н - Куманово'!$N$3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68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Куманово'!$N$4:$N$13</c:f>
              <c:numCache>
                <c:formatCode>0.00</c:formatCode>
                <c:ptCount val="10"/>
                <c:pt idx="0">
                  <c:v>64.25</c:v>
                </c:pt>
                <c:pt idx="1">
                  <c:v>66.099999999999994</c:v>
                </c:pt>
                <c:pt idx="2">
                  <c:v>60</c:v>
                </c:pt>
                <c:pt idx="3">
                  <c:v>68.5</c:v>
                </c:pt>
                <c:pt idx="4">
                  <c:v>58.5</c:v>
                </c:pt>
                <c:pt idx="5">
                  <c:v>62.25</c:v>
                </c:pt>
                <c:pt idx="6">
                  <c:v>66.3</c:v>
                </c:pt>
                <c:pt idx="7">
                  <c:v>69.5</c:v>
                </c:pt>
                <c:pt idx="8">
                  <c:v>59.75</c:v>
                </c:pt>
                <c:pt idx="9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6-4B27-8228-F9DCC12C0F77}"/>
            </c:ext>
          </c:extLst>
        </c:ser>
        <c:ser>
          <c:idx val="11"/>
          <c:order val="11"/>
          <c:tx>
            <c:strRef>
              <c:f>'Н - Куманово'!$O$3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58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Куманово'!$O$4:$O$13</c:f>
              <c:numCache>
                <c:formatCode>0.00</c:formatCode>
                <c:ptCount val="10"/>
                <c:pt idx="0">
                  <c:v>64.599999999999994</c:v>
                </c:pt>
                <c:pt idx="1">
                  <c:v>61.7</c:v>
                </c:pt>
                <c:pt idx="2">
                  <c:v>55.7</c:v>
                </c:pt>
                <c:pt idx="3">
                  <c:v>64.099999999999994</c:v>
                </c:pt>
                <c:pt idx="4">
                  <c:v>52.8</c:v>
                </c:pt>
                <c:pt idx="5">
                  <c:v>62.7</c:v>
                </c:pt>
                <c:pt idx="6">
                  <c:v>61.6</c:v>
                </c:pt>
                <c:pt idx="7">
                  <c:v>62.6</c:v>
                </c:pt>
                <c:pt idx="8">
                  <c:v>55.4</c:v>
                </c:pt>
                <c:pt idx="9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6-4B27-8228-F9DCC12C0F77}"/>
            </c:ext>
          </c:extLst>
        </c:ser>
        <c:ser>
          <c:idx val="12"/>
          <c:order val="12"/>
          <c:tx>
            <c:strRef>
              <c:f>'Н - Куманово'!$P$3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49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Куманово'!$P$4:$P$13</c:f>
              <c:numCache>
                <c:formatCode>0.00</c:formatCode>
                <c:ptCount val="10"/>
                <c:pt idx="0">
                  <c:v>62.900000000000006</c:v>
                </c:pt>
                <c:pt idx="1">
                  <c:v>61.8</c:v>
                </c:pt>
                <c:pt idx="2">
                  <c:v>54.05</c:v>
                </c:pt>
                <c:pt idx="3">
                  <c:v>63.05</c:v>
                </c:pt>
                <c:pt idx="4">
                  <c:v>55</c:v>
                </c:pt>
                <c:pt idx="5">
                  <c:v>62.4</c:v>
                </c:pt>
                <c:pt idx="6">
                  <c:v>63.05</c:v>
                </c:pt>
                <c:pt idx="7">
                  <c:v>63.4</c:v>
                </c:pt>
                <c:pt idx="8">
                  <c:v>59.75</c:v>
                </c:pt>
                <c:pt idx="9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2-4FA4-B729-14910DBA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399504"/>
        <c:axId val="1572404400"/>
      </c:barChart>
      <c:lineChart>
        <c:grouping val="standard"/>
        <c:varyColors val="0"/>
        <c:ser>
          <c:idx val="13"/>
          <c:order val="13"/>
          <c:tx>
            <c:strRef>
              <c:f>'Н - Куманово'!$Q$3</c:f>
              <c:strCache>
                <c:ptCount val="1"/>
                <c:pt idx="0">
                  <c:v>ГВ Lн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'Н - Куманово'!$Q$4:$Q$13</c:f>
              <c:numCache>
                <c:formatCode>General</c:formatCode>
                <c:ptCount val="10"/>
                <c:pt idx="0">
                  <c:v>55</c:v>
                </c:pt>
                <c:pt idx="1">
                  <c:v>45</c:v>
                </c:pt>
                <c:pt idx="2">
                  <c:v>45</c:v>
                </c:pt>
                <c:pt idx="3">
                  <c:v>40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2-4FA4-B729-14910DBA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399504"/>
        <c:axId val="1572404400"/>
      </c:lineChart>
      <c:catAx>
        <c:axId val="15723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4400"/>
        <c:crosses val="autoZero"/>
        <c:auto val="1"/>
        <c:lblAlgn val="ctr"/>
        <c:lblOffset val="100"/>
        <c:noMultiLvlLbl val="0"/>
      </c:catAx>
      <c:valAx>
        <c:axId val="15724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39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57963850074367762"/>
          <c:h val="5.493446103535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Скопје</a:t>
            </a:r>
          </a:p>
        </c:rich>
      </c:tx>
      <c:layout>
        <c:manualLayout>
          <c:xMode val="edge"/>
          <c:yMode val="edge"/>
          <c:x val="0.12551677246050885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Опсег'!$D$6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Опсег'!$B$9:$B$14</c:f>
              <c:strCache>
                <c:ptCount val="6"/>
                <c:pt idx="0">
                  <c:v>45-50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</c:strCache>
            </c:strRef>
          </c:cat>
          <c:val>
            <c:numRef>
              <c:f>'Н - Опсег'!$D$9:$D$14</c:f>
              <c:numCache>
                <c:formatCode>0.0%</c:formatCode>
                <c:ptCount val="6"/>
                <c:pt idx="0">
                  <c:v>1.7857142857142856E-2</c:v>
                </c:pt>
                <c:pt idx="1">
                  <c:v>0.16071428571428573</c:v>
                </c:pt>
                <c:pt idx="2">
                  <c:v>0.6071428571428571</c:v>
                </c:pt>
                <c:pt idx="3">
                  <c:v>0.21428571428571427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F-0642-AFAC-F8D59E7A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2398416"/>
        <c:axId val="1572398960"/>
      </c:barChart>
      <c:catAx>
        <c:axId val="15723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398960"/>
        <c:crosses val="autoZero"/>
        <c:auto val="1"/>
        <c:lblAlgn val="ctr"/>
        <c:lblOffset val="100"/>
        <c:noMultiLvlLbl val="0"/>
      </c:catAx>
      <c:valAx>
        <c:axId val="1572398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3984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 - Опсег'!$D$29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Опсег'!$B$30:$B$37</c:f>
              <c:strCache>
                <c:ptCount val="8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</c:strCache>
            </c:strRef>
          </c:cat>
          <c:val>
            <c:numRef>
              <c:f>'Н - Опсег'!$D$30:$D$37</c:f>
              <c:numCache>
                <c:formatCode>0.0%</c:formatCode>
                <c:ptCount val="8"/>
                <c:pt idx="0">
                  <c:v>3.1042128603104215E-2</c:v>
                </c:pt>
                <c:pt idx="1">
                  <c:v>2.2172949002217297E-2</c:v>
                </c:pt>
                <c:pt idx="2">
                  <c:v>0.16629711751662971</c:v>
                </c:pt>
                <c:pt idx="3">
                  <c:v>0.23946784922394679</c:v>
                </c:pt>
                <c:pt idx="4">
                  <c:v>0.27716186252771619</c:v>
                </c:pt>
                <c:pt idx="5">
                  <c:v>0.21951219512195122</c:v>
                </c:pt>
                <c:pt idx="6">
                  <c:v>4.2128603104212861E-2</c:v>
                </c:pt>
                <c:pt idx="7">
                  <c:v>2.2172949002217295E-3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3-754F-8272-D4B7CFB6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2403856"/>
        <c:axId val="1572400048"/>
      </c:barChart>
      <c:catAx>
        <c:axId val="157240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Опсег на бучава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0048"/>
        <c:crosses val="autoZero"/>
        <c:auto val="1"/>
        <c:lblAlgn val="ctr"/>
        <c:lblOffset val="100"/>
        <c:noMultiLvlLbl val="0"/>
      </c:catAx>
      <c:valAx>
        <c:axId val="157240004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Процентуална распределба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724038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Битола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Опсег'!$F$6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Опсег'!$B$7:$B$14</c:f>
              <c:strCache>
                <c:ptCount val="8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</c:strCache>
            </c:strRef>
          </c:cat>
          <c:val>
            <c:numRef>
              <c:f>'Н - Опсег'!$F$7:$F$14</c:f>
              <c:numCache>
                <c:formatCode>0.0%</c:formatCode>
                <c:ptCount val="8"/>
                <c:pt idx="0">
                  <c:v>0.1206896551724138</c:v>
                </c:pt>
                <c:pt idx="1">
                  <c:v>7.7586206896551727E-2</c:v>
                </c:pt>
                <c:pt idx="2">
                  <c:v>0.37931034482758619</c:v>
                </c:pt>
                <c:pt idx="3">
                  <c:v>0.36206896551724138</c:v>
                </c:pt>
                <c:pt idx="4">
                  <c:v>6.0344827586206899E-2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8044-A5DF-195D6CF3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144416"/>
        <c:axId val="1126142240"/>
      </c:barChart>
      <c:catAx>
        <c:axId val="11261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42240"/>
        <c:crosses val="autoZero"/>
        <c:auto val="1"/>
        <c:lblAlgn val="ctr"/>
        <c:lblOffset val="100"/>
        <c:noMultiLvlLbl val="0"/>
      </c:catAx>
      <c:valAx>
        <c:axId val="1126142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444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Кичево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Опсег'!$H$6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Опсег'!$B$7:$B$14</c:f>
              <c:strCache>
                <c:ptCount val="8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</c:strCache>
            </c:strRef>
          </c:cat>
          <c:val>
            <c:numRef>
              <c:f>'Н - Опсег'!$H$7:$H$14</c:f>
              <c:numCache>
                <c:formatCode>0.0%</c:formatCode>
                <c:ptCount val="8"/>
                <c:pt idx="0">
                  <c:v>0</c:v>
                </c:pt>
                <c:pt idx="1">
                  <c:v>1.020408163265306E-2</c:v>
                </c:pt>
                <c:pt idx="2">
                  <c:v>0.29591836734693877</c:v>
                </c:pt>
                <c:pt idx="3">
                  <c:v>0.41836734693877553</c:v>
                </c:pt>
                <c:pt idx="4">
                  <c:v>0.25510204081632654</c:v>
                </c:pt>
                <c:pt idx="5">
                  <c:v>2.0408163265306121E-2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5041-A7EC-2065322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136256"/>
        <c:axId val="1126136800"/>
      </c:barChart>
      <c:catAx>
        <c:axId val="11261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36800"/>
        <c:crosses val="autoZero"/>
        <c:auto val="1"/>
        <c:lblAlgn val="ctr"/>
        <c:lblOffset val="100"/>
        <c:noMultiLvlLbl val="0"/>
      </c:catAx>
      <c:valAx>
        <c:axId val="11261368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36256"/>
        <c:crosses val="autoZero"/>
        <c:crossBetween val="between"/>
        <c:majorUnit val="0.25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Куманово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 - Опсег'!$J$6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 - Опсег'!$B$9:$B$14</c:f>
              <c:strCache>
                <c:ptCount val="6"/>
                <c:pt idx="0">
                  <c:v>45-50</c:v>
                </c:pt>
                <c:pt idx="1">
                  <c:v>50-55</c:v>
                </c:pt>
                <c:pt idx="2">
                  <c:v>55-60</c:v>
                </c:pt>
                <c:pt idx="3">
                  <c:v>60-65</c:v>
                </c:pt>
                <c:pt idx="4">
                  <c:v>65-70</c:v>
                </c:pt>
                <c:pt idx="5">
                  <c:v>70-75</c:v>
                </c:pt>
              </c:strCache>
            </c:strRef>
          </c:cat>
          <c:val>
            <c:numRef>
              <c:f>'Н - Опсег'!$J$9:$J$14</c:f>
              <c:numCache>
                <c:formatCode>0.0%</c:formatCode>
                <c:ptCount val="6"/>
                <c:pt idx="0">
                  <c:v>0</c:v>
                </c:pt>
                <c:pt idx="1">
                  <c:v>5.6000000000000001E-2</c:v>
                </c:pt>
                <c:pt idx="2">
                  <c:v>0.2</c:v>
                </c:pt>
                <c:pt idx="3">
                  <c:v>0.58399999999999996</c:v>
                </c:pt>
                <c:pt idx="4">
                  <c:v>0.152</c:v>
                </c:pt>
                <c:pt idx="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8-A140-9256-25195B28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137888"/>
        <c:axId val="1476640288"/>
      </c:barChart>
      <c:catAx>
        <c:axId val="112613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76640288"/>
        <c:crosses val="autoZero"/>
        <c:auto val="1"/>
        <c:lblAlgn val="ctr"/>
        <c:lblOffset val="100"/>
        <c:noMultiLvlLbl val="0"/>
      </c:catAx>
      <c:valAx>
        <c:axId val="1476640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61378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38111</xdr:colOff>
      <xdr:row>18</xdr:row>
      <xdr:rowOff>39179</xdr:rowOff>
    </xdr:from>
    <xdr:to>
      <xdr:col>16</xdr:col>
      <xdr:colOff>163746</xdr:colOff>
      <xdr:row>43</xdr:row>
      <xdr:rowOff>118682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35A833-E62B-C144-96B8-88EDB1D51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3599</xdr:colOff>
      <xdr:row>13</xdr:row>
      <xdr:rowOff>23910</xdr:rowOff>
    </xdr:from>
    <xdr:to>
      <xdr:col>18</xdr:col>
      <xdr:colOff>84169</xdr:colOff>
      <xdr:row>41</xdr:row>
      <xdr:rowOff>77714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7C1585-96F1-064B-821E-4202EFCC96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449593</xdr:colOff>
      <xdr:row>11</xdr:row>
      <xdr:rowOff>110161</xdr:rowOff>
    </xdr:from>
    <xdr:to>
      <xdr:col>17</xdr:col>
      <xdr:colOff>76970</xdr:colOff>
      <xdr:row>34</xdr:row>
      <xdr:rowOff>65198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1B4CC3-4209-9843-A74E-150F8741A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9250</xdr:colOff>
      <xdr:row>14</xdr:row>
      <xdr:rowOff>29960</xdr:rowOff>
    </xdr:from>
    <xdr:to>
      <xdr:col>16</xdr:col>
      <xdr:colOff>1047751</xdr:colOff>
      <xdr:row>37</xdr:row>
      <xdr:rowOff>147204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88E55C-29B9-7942-9672-141C782FD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10583</xdr:rowOff>
    </xdr:from>
    <xdr:to>
      <xdr:col>4</xdr:col>
      <xdr:colOff>817032</xdr:colOff>
      <xdr:row>24</xdr:row>
      <xdr:rowOff>116416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526928-6267-4344-88DA-AC8FF5F7B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801944</xdr:colOff>
      <xdr:row>26</xdr:row>
      <xdr:rowOff>121197</xdr:rowOff>
    </xdr:from>
    <xdr:to>
      <xdr:col>14</xdr:col>
      <xdr:colOff>158750</xdr:colOff>
      <xdr:row>42</xdr:row>
      <xdr:rowOff>148167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C0FA63A-4BD7-3F42-8F78-A587F4FFED54}"/>
            </a:ext>
          </a:extLst>
        </xdr:cNvPr>
        <xdr:cNvGrpSpPr/>
      </xdr:nvGrpSpPr>
      <xdr:grpSpPr>
        <a:xfrm>
          <a:off x="3334007" y="4359822"/>
          <a:ext cx="5706806" cy="2582845"/>
          <a:chOff x="7048552" y="19313665"/>
          <a:chExt cx="7204335" cy="3673335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A6BF0A3F-3641-A84D-BAA3-3EC3185D4D93}"/>
              </a:ext>
            </a:extLst>
          </xdr:cNvPr>
          <xdr:cNvGraphicFramePr/>
        </xdr:nvGraphicFramePr>
        <xdr:xfrm>
          <a:off x="7048552" y="19313665"/>
          <a:ext cx="7204335" cy="36733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4121639-2FB3-404E-BE25-F6A204BB9C97}"/>
              </a:ext>
            </a:extLst>
          </xdr:cNvPr>
          <xdr:cNvSpPr/>
        </xdr:nvSpPr>
        <xdr:spPr bwMode="auto">
          <a:xfrm>
            <a:off x="9596423" y="19333308"/>
            <a:ext cx="4529887" cy="3292230"/>
          </a:xfrm>
          <a:prstGeom prst="rect">
            <a:avLst/>
          </a:prstGeom>
          <a:solidFill>
            <a:srgbClr val="C00000">
              <a:alpha val="14902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58021773-E67D-9A4E-9C82-3B2B258700E2}"/>
              </a:ext>
            </a:extLst>
          </xdr:cNvPr>
          <xdr:cNvSpPr txBox="1"/>
        </xdr:nvSpPr>
        <xdr:spPr>
          <a:xfrm>
            <a:off x="12175992" y="19380857"/>
            <a:ext cx="1922950" cy="3474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k-MK" sz="1100" b="1">
                <a:solidFill>
                  <a:srgbClr val="C00000"/>
                </a:solidFill>
              </a:rPr>
              <a:t>над </a:t>
            </a:r>
            <a:r>
              <a:rPr lang="en-US" sz="1100" b="1">
                <a:solidFill>
                  <a:srgbClr val="C00000"/>
                </a:solidFill>
              </a:rPr>
              <a:t>WHO </a:t>
            </a:r>
            <a:r>
              <a:rPr lang="mk-MK" sz="1100" b="1">
                <a:solidFill>
                  <a:srgbClr val="C00000"/>
                </a:solidFill>
              </a:rPr>
              <a:t>ГВ 45 </a:t>
            </a:r>
            <a:r>
              <a:rPr lang="en-US" sz="1100" b="1">
                <a:solidFill>
                  <a:srgbClr val="C00000"/>
                </a:solidFill>
              </a:rPr>
              <a:t>dB (A)</a:t>
            </a:r>
          </a:p>
        </xdr:txBody>
      </xdr:sp>
    </xdr:grpSp>
    <xdr:clientData/>
  </xdr:twoCellAnchor>
  <xdr:twoCellAnchor>
    <xdr:from>
      <xdr:col>1</xdr:col>
      <xdr:colOff>476251</xdr:colOff>
      <xdr:row>16</xdr:row>
      <xdr:rowOff>1</xdr:rowOff>
    </xdr:from>
    <xdr:to>
      <xdr:col>4</xdr:col>
      <xdr:colOff>910168</xdr:colOff>
      <xdr:row>24</xdr:row>
      <xdr:rowOff>30345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9CA13F9-45AE-4C4B-9135-8341A628A304}"/>
            </a:ext>
          </a:extLst>
        </xdr:cNvPr>
        <xdr:cNvSpPr/>
      </xdr:nvSpPr>
      <xdr:spPr bwMode="auto">
        <a:xfrm>
          <a:off x="1174751" y="2963334"/>
          <a:ext cx="2635250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10</xdr:col>
      <xdr:colOff>21165</xdr:colOff>
      <xdr:row>24</xdr:row>
      <xdr:rowOff>105833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D353D2-2BC8-D245-AC77-20E95B1AC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317500</xdr:colOff>
      <xdr:row>15</xdr:row>
      <xdr:rowOff>158749</xdr:rowOff>
    </xdr:from>
    <xdr:to>
      <xdr:col>10</xdr:col>
      <xdr:colOff>10584</xdr:colOff>
      <xdr:row>24</xdr:row>
      <xdr:rowOff>9177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7CDA2DF-0F76-7D45-846A-05ADCD3ACC0B}"/>
            </a:ext>
          </a:extLst>
        </xdr:cNvPr>
        <xdr:cNvSpPr/>
      </xdr:nvSpPr>
      <xdr:spPr bwMode="auto">
        <a:xfrm>
          <a:off x="5715000" y="2942166"/>
          <a:ext cx="1862667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21167</xdr:colOff>
      <xdr:row>4</xdr:row>
      <xdr:rowOff>10583</xdr:rowOff>
    </xdr:from>
    <xdr:to>
      <xdr:col>15</xdr:col>
      <xdr:colOff>359832</xdr:colOff>
      <xdr:row>12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EE48CA6-6EFF-854A-B2E5-D89FBD05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455084</xdr:colOff>
      <xdr:row>4</xdr:row>
      <xdr:rowOff>46566</xdr:rowOff>
    </xdr:from>
    <xdr:to>
      <xdr:col>15</xdr:col>
      <xdr:colOff>342901</xdr:colOff>
      <xdr:row>12</xdr:row>
      <xdr:rowOff>55744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71E33737-70E4-4344-9719-B4B5A0E37B3E}"/>
            </a:ext>
          </a:extLst>
        </xdr:cNvPr>
        <xdr:cNvSpPr/>
      </xdr:nvSpPr>
      <xdr:spPr bwMode="auto">
        <a:xfrm>
          <a:off x="9101667" y="829733"/>
          <a:ext cx="1983317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338665</xdr:colOff>
      <xdr:row>24</xdr:row>
      <xdr:rowOff>105833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49C318E-FAFB-DC47-BA0F-9BB2D924B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588817</xdr:colOff>
      <xdr:row>15</xdr:row>
      <xdr:rowOff>137583</xdr:rowOff>
    </xdr:from>
    <xdr:to>
      <xdr:col>15</xdr:col>
      <xdr:colOff>306916</xdr:colOff>
      <xdr:row>24</xdr:row>
      <xdr:rowOff>49393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3DE8FC7-721B-664E-9A80-A8CEAD23DEF4}"/>
            </a:ext>
          </a:extLst>
        </xdr:cNvPr>
        <xdr:cNvSpPr/>
      </xdr:nvSpPr>
      <xdr:spPr bwMode="auto">
        <a:xfrm>
          <a:off x="7502235" y="2700674"/>
          <a:ext cx="2156499" cy="1408101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Q70"/>
  <sheetViews>
    <sheetView topLeftCell="C16" zoomScale="110" zoomScaleNormal="110" workbookViewId="0">
      <selection activeCell="D50" sqref="D50:E63"/>
    </sheetView>
  </sheetViews>
  <sheetFormatPr defaultColWidth="9.140625" defaultRowHeight="12.75" x14ac:dyDescent="0.2"/>
  <cols>
    <col min="1" max="1" width="9.140625" style="12"/>
    <col min="2" max="2" width="5.140625" style="12" customWidth="1"/>
    <col min="3" max="3" width="37.140625" style="12" customWidth="1"/>
    <col min="4" max="11" width="8" style="12" customWidth="1"/>
    <col min="12" max="12" width="16.28515625" style="14" bestFit="1" customWidth="1"/>
    <col min="13" max="16384" width="9.140625" style="12"/>
  </cols>
  <sheetData>
    <row r="1" spans="1:16371" ht="18.75" x14ac:dyDescent="0.3">
      <c r="B1" s="1" t="s">
        <v>64</v>
      </c>
      <c r="D1" s="13"/>
      <c r="E1" s="13"/>
      <c r="F1" s="13"/>
      <c r="G1" s="13"/>
      <c r="H1" s="13"/>
      <c r="I1" s="13"/>
      <c r="J1" s="13"/>
      <c r="K1" s="13"/>
    </row>
    <row r="2" spans="1:16371" x14ac:dyDescent="0.2">
      <c r="D2" s="13"/>
      <c r="E2" s="13"/>
      <c r="F2" s="13"/>
      <c r="G2" s="13"/>
      <c r="H2" s="13"/>
      <c r="I2" s="13"/>
      <c r="J2" s="13"/>
      <c r="K2" s="13"/>
      <c r="P2" s="28"/>
    </row>
    <row r="3" spans="1:16371" x14ac:dyDescent="0.2">
      <c r="B3" s="8" t="s">
        <v>17</v>
      </c>
      <c r="C3" s="8" t="s">
        <v>16</v>
      </c>
      <c r="D3" s="10">
        <v>2016</v>
      </c>
      <c r="E3" s="8">
        <v>2017</v>
      </c>
      <c r="F3" s="8">
        <v>2018</v>
      </c>
      <c r="G3" s="10">
        <v>2019</v>
      </c>
      <c r="H3" s="8">
        <v>2020</v>
      </c>
      <c r="I3" s="10">
        <v>2021</v>
      </c>
      <c r="J3" s="10">
        <v>2022</v>
      </c>
      <c r="K3" s="10">
        <v>2023</v>
      </c>
      <c r="L3" s="11" t="s">
        <v>60</v>
      </c>
      <c r="P3" s="28"/>
    </row>
    <row r="4" spans="1:16371" ht="25.5" x14ac:dyDescent="0.3">
      <c r="B4" s="9">
        <v>1</v>
      </c>
      <c r="C4" s="6" t="s">
        <v>20</v>
      </c>
      <c r="D4" s="30">
        <v>57.174999999999997</v>
      </c>
      <c r="E4" s="30">
        <v>57.849999999999994</v>
      </c>
      <c r="F4" s="30">
        <v>55.83</v>
      </c>
      <c r="G4" s="30">
        <v>59.375</v>
      </c>
      <c r="H4" s="30">
        <v>58.22</v>
      </c>
      <c r="I4" s="30">
        <v>48</v>
      </c>
      <c r="J4" s="30">
        <v>56</v>
      </c>
      <c r="K4" s="30">
        <v>55</v>
      </c>
      <c r="L4" s="11">
        <v>55</v>
      </c>
      <c r="M4" s="29">
        <f>J4-L4</f>
        <v>1</v>
      </c>
      <c r="N4" s="28"/>
      <c r="O4" s="28"/>
      <c r="P4" s="28"/>
      <c r="Q4" s="33" t="s">
        <v>66</v>
      </c>
    </row>
    <row r="5" spans="1:16371" ht="38.25" x14ac:dyDescent="0.3">
      <c r="B5" s="9">
        <v>2</v>
      </c>
      <c r="C5" s="6" t="s">
        <v>21</v>
      </c>
      <c r="D5" s="30">
        <v>52.230000000000004</v>
      </c>
      <c r="E5" s="30">
        <v>56.524999999999999</v>
      </c>
      <c r="F5" s="30">
        <v>56.795000000000002</v>
      </c>
      <c r="G5" s="30">
        <v>62.14</v>
      </c>
      <c r="H5" s="30">
        <v>56.47</v>
      </c>
      <c r="I5" s="30">
        <v>50</v>
      </c>
      <c r="J5" s="30">
        <v>59</v>
      </c>
      <c r="K5" s="30">
        <v>59</v>
      </c>
      <c r="L5" s="11">
        <v>55</v>
      </c>
      <c r="M5" s="29">
        <f t="shared" ref="M5:M16" si="0">J5-L5</f>
        <v>4</v>
      </c>
      <c r="N5" s="28"/>
      <c r="O5" s="28"/>
      <c r="P5" s="28"/>
      <c r="Q5" s="31" t="s">
        <v>67</v>
      </c>
    </row>
    <row r="6" spans="1:16371" ht="25.5" x14ac:dyDescent="0.3">
      <c r="B6" s="9">
        <v>3</v>
      </c>
      <c r="C6" s="6" t="s">
        <v>22</v>
      </c>
      <c r="D6" s="30">
        <v>52.04</v>
      </c>
      <c r="E6" s="30">
        <v>56.59</v>
      </c>
      <c r="F6" s="30">
        <v>57.67</v>
      </c>
      <c r="G6" s="30">
        <v>61.825000000000003</v>
      </c>
      <c r="H6" s="30">
        <v>56.66</v>
      </c>
      <c r="I6" s="30">
        <v>50</v>
      </c>
      <c r="J6" s="30">
        <v>55</v>
      </c>
      <c r="K6" s="30">
        <v>56</v>
      </c>
      <c r="L6" s="11">
        <v>45</v>
      </c>
      <c r="M6" s="29">
        <f t="shared" si="0"/>
        <v>10</v>
      </c>
      <c r="N6" s="28"/>
      <c r="O6" s="28"/>
      <c r="P6" s="28"/>
      <c r="Q6" s="34" t="s">
        <v>10</v>
      </c>
    </row>
    <row r="7" spans="1:16371" ht="38.25" x14ac:dyDescent="0.3">
      <c r="B7" s="9">
        <v>4</v>
      </c>
      <c r="C7" s="6" t="s">
        <v>23</v>
      </c>
      <c r="D7" s="30">
        <v>54.734999999999999</v>
      </c>
      <c r="E7" s="30">
        <v>54.534999999999997</v>
      </c>
      <c r="F7" s="30">
        <v>55.635000000000005</v>
      </c>
      <c r="G7" s="30">
        <v>62.385000000000005</v>
      </c>
      <c r="H7" s="30">
        <v>55.4</v>
      </c>
      <c r="I7" s="30">
        <v>50</v>
      </c>
      <c r="J7" s="30">
        <v>56</v>
      </c>
      <c r="K7" s="30">
        <v>58</v>
      </c>
      <c r="L7" s="11">
        <v>40</v>
      </c>
      <c r="M7" s="29">
        <f t="shared" si="0"/>
        <v>16</v>
      </c>
      <c r="N7" s="28"/>
      <c r="O7" s="28"/>
      <c r="P7" s="28"/>
      <c r="Q7" s="35" t="s">
        <v>11</v>
      </c>
    </row>
    <row r="8" spans="1:16371" ht="25.5" x14ac:dyDescent="0.3">
      <c r="B8" s="9">
        <v>5</v>
      </c>
      <c r="C8" s="6" t="s">
        <v>24</v>
      </c>
      <c r="D8" s="30">
        <v>58.015000000000001</v>
      </c>
      <c r="E8" s="30">
        <v>57.885000000000005</v>
      </c>
      <c r="F8" s="30">
        <v>55.495000000000005</v>
      </c>
      <c r="G8" s="30">
        <v>61.234999999999999</v>
      </c>
      <c r="H8" s="30">
        <v>55.6</v>
      </c>
      <c r="I8" s="30">
        <v>50</v>
      </c>
      <c r="J8" s="30">
        <v>57</v>
      </c>
      <c r="K8" s="30">
        <v>57</v>
      </c>
      <c r="L8" s="11">
        <v>55</v>
      </c>
      <c r="M8" s="29">
        <f t="shared" si="0"/>
        <v>2</v>
      </c>
      <c r="N8" s="28"/>
      <c r="O8" s="28"/>
      <c r="P8" s="28"/>
      <c r="Q8" s="36" t="s">
        <v>12</v>
      </c>
    </row>
    <row r="9" spans="1:16371" ht="25.5" x14ac:dyDescent="0.3">
      <c r="B9" s="9">
        <v>6</v>
      </c>
      <c r="C9" s="6" t="s">
        <v>25</v>
      </c>
      <c r="D9" s="30">
        <v>52.92</v>
      </c>
      <c r="E9" s="30">
        <v>55.075000000000003</v>
      </c>
      <c r="F9" s="30">
        <v>56.129999999999995</v>
      </c>
      <c r="G9" s="30">
        <v>61.325000000000003</v>
      </c>
      <c r="H9" s="30">
        <v>55.28</v>
      </c>
      <c r="I9" s="30">
        <v>50</v>
      </c>
      <c r="J9" s="30">
        <v>53</v>
      </c>
      <c r="K9" s="30">
        <v>53</v>
      </c>
      <c r="L9" s="11">
        <v>55</v>
      </c>
      <c r="M9" s="29">
        <f t="shared" si="0"/>
        <v>-2</v>
      </c>
      <c r="N9" s="28"/>
      <c r="O9" s="28"/>
      <c r="P9" s="28"/>
      <c r="Q9" s="37" t="s">
        <v>13</v>
      </c>
    </row>
    <row r="10" spans="1:16371" ht="25.5" x14ac:dyDescent="0.3">
      <c r="B10" s="9">
        <v>7</v>
      </c>
      <c r="C10" s="6" t="s">
        <v>26</v>
      </c>
      <c r="D10" s="30">
        <v>56.635000000000005</v>
      </c>
      <c r="E10" s="30">
        <v>56.769999999999996</v>
      </c>
      <c r="F10" s="30">
        <v>54.12</v>
      </c>
      <c r="G10" s="30">
        <v>59.64</v>
      </c>
      <c r="H10" s="30">
        <v>55.17</v>
      </c>
      <c r="I10" s="30">
        <v>49</v>
      </c>
      <c r="J10" s="30">
        <v>59</v>
      </c>
      <c r="K10" s="30">
        <v>58</v>
      </c>
      <c r="L10" s="11">
        <v>60</v>
      </c>
      <c r="M10" s="29">
        <f t="shared" si="0"/>
        <v>-1</v>
      </c>
      <c r="N10" s="28"/>
      <c r="O10" s="28"/>
      <c r="P10" s="28"/>
      <c r="Q10" s="38" t="s">
        <v>14</v>
      </c>
    </row>
    <row r="11" spans="1:16371" ht="38.25" x14ac:dyDescent="0.3">
      <c r="B11" s="9">
        <v>8</v>
      </c>
      <c r="C11" s="6" t="s">
        <v>27</v>
      </c>
      <c r="D11" s="30">
        <v>57.86</v>
      </c>
      <c r="E11" s="30">
        <v>60.86</v>
      </c>
      <c r="F11" s="30">
        <v>56.334999999999994</v>
      </c>
      <c r="G11" s="30">
        <v>61.63</v>
      </c>
      <c r="H11" s="30">
        <v>55</v>
      </c>
      <c r="I11" s="30">
        <v>62</v>
      </c>
      <c r="J11" s="30">
        <v>57</v>
      </c>
      <c r="K11" s="30">
        <v>58</v>
      </c>
      <c r="L11" s="11">
        <v>60</v>
      </c>
      <c r="M11" s="29">
        <f t="shared" si="0"/>
        <v>-3</v>
      </c>
      <c r="N11" s="28"/>
      <c r="O11" s="28"/>
      <c r="P11" s="28"/>
      <c r="Q11" s="39" t="s">
        <v>15</v>
      </c>
    </row>
    <row r="12" spans="1:16371" ht="25.5" x14ac:dyDescent="0.3">
      <c r="B12" s="9">
        <v>9</v>
      </c>
      <c r="C12" s="6" t="s">
        <v>28</v>
      </c>
      <c r="D12" s="30">
        <v>63.934999999999995</v>
      </c>
      <c r="E12" s="30">
        <v>59.81</v>
      </c>
      <c r="F12" s="30">
        <v>56.879999999999995</v>
      </c>
      <c r="G12" s="30">
        <v>60.8</v>
      </c>
      <c r="H12" s="30">
        <v>55.44</v>
      </c>
      <c r="I12" s="30">
        <v>61</v>
      </c>
      <c r="J12" s="30">
        <v>56</v>
      </c>
      <c r="K12" s="30">
        <v>57</v>
      </c>
      <c r="L12" s="11">
        <v>60</v>
      </c>
      <c r="M12" s="29">
        <f t="shared" si="0"/>
        <v>-4</v>
      </c>
      <c r="N12" s="28"/>
      <c r="O12" s="28"/>
      <c r="P12" s="28"/>
      <c r="Q12" s="28"/>
    </row>
    <row r="13" spans="1:16371" ht="25.5" x14ac:dyDescent="0.3">
      <c r="B13" s="9">
        <v>10</v>
      </c>
      <c r="C13" s="6" t="s">
        <v>29</v>
      </c>
      <c r="D13" s="30">
        <v>59.81</v>
      </c>
      <c r="E13" s="30">
        <v>60.25</v>
      </c>
      <c r="F13" s="30">
        <v>57.44</v>
      </c>
      <c r="G13" s="30">
        <v>59.114999999999995</v>
      </c>
      <c r="H13" s="30">
        <v>54.08</v>
      </c>
      <c r="I13" s="30">
        <v>59</v>
      </c>
      <c r="J13" s="30">
        <v>60</v>
      </c>
      <c r="K13" s="30">
        <v>60</v>
      </c>
      <c r="L13" s="11">
        <v>45</v>
      </c>
      <c r="M13" s="29">
        <f t="shared" si="0"/>
        <v>15</v>
      </c>
      <c r="N13" s="28"/>
      <c r="O13" s="28"/>
      <c r="P13" s="28"/>
      <c r="Q13" s="28"/>
    </row>
    <row r="14" spans="1:16371" ht="25.5" x14ac:dyDescent="0.3">
      <c r="B14" s="9">
        <v>11</v>
      </c>
      <c r="C14" s="6" t="s">
        <v>30</v>
      </c>
      <c r="D14" s="30">
        <v>55.644999999999996</v>
      </c>
      <c r="E14" s="30">
        <v>58.954999999999998</v>
      </c>
      <c r="F14" s="30">
        <v>59.344999999999999</v>
      </c>
      <c r="G14" s="30">
        <v>59.945</v>
      </c>
      <c r="H14" s="30">
        <v>53.55</v>
      </c>
      <c r="I14" s="30">
        <v>59</v>
      </c>
      <c r="J14" s="30">
        <v>59</v>
      </c>
      <c r="K14" s="30">
        <v>60</v>
      </c>
      <c r="L14" s="11">
        <v>45</v>
      </c>
      <c r="M14" s="29">
        <f t="shared" si="0"/>
        <v>14</v>
      </c>
      <c r="N14" s="28"/>
      <c r="O14" s="28"/>
      <c r="P14" s="28"/>
      <c r="Q14" s="28"/>
    </row>
    <row r="15" spans="1:16371" ht="25.5" x14ac:dyDescent="0.3">
      <c r="A15" s="15"/>
      <c r="B15" s="9">
        <v>12</v>
      </c>
      <c r="C15" s="6" t="s">
        <v>31</v>
      </c>
      <c r="D15" s="30">
        <v>60.224999999999994</v>
      </c>
      <c r="E15" s="30">
        <v>59.795000000000002</v>
      </c>
      <c r="F15" s="30">
        <v>57.765000000000001</v>
      </c>
      <c r="G15" s="30">
        <v>60.825000000000003</v>
      </c>
      <c r="H15" s="30">
        <v>53.2</v>
      </c>
      <c r="I15" s="30">
        <v>60</v>
      </c>
      <c r="J15" s="30">
        <v>55</v>
      </c>
      <c r="K15" s="30">
        <v>56</v>
      </c>
      <c r="L15" s="11">
        <v>55</v>
      </c>
      <c r="M15" s="29">
        <f>J15-L15</f>
        <v>0</v>
      </c>
      <c r="N15" s="28"/>
      <c r="O15" s="28"/>
      <c r="P15" s="28"/>
      <c r="Q15" s="28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</row>
    <row r="16" spans="1:16371" ht="25.5" x14ac:dyDescent="0.3">
      <c r="A16" s="15"/>
      <c r="B16" s="9">
        <v>13</v>
      </c>
      <c r="C16" s="6" t="s">
        <v>32</v>
      </c>
      <c r="D16" s="30">
        <v>56.15</v>
      </c>
      <c r="E16" s="30">
        <v>60.414999999999999</v>
      </c>
      <c r="F16" s="30">
        <v>56.510000000000005</v>
      </c>
      <c r="G16" s="30">
        <v>60.85</v>
      </c>
      <c r="H16" s="30">
        <v>53.56</v>
      </c>
      <c r="I16" s="30">
        <v>60</v>
      </c>
      <c r="J16" s="30">
        <v>58</v>
      </c>
      <c r="K16" s="30">
        <v>58</v>
      </c>
      <c r="L16" s="11">
        <v>45</v>
      </c>
      <c r="M16" s="29">
        <f t="shared" si="0"/>
        <v>13</v>
      </c>
      <c r="N16" s="28"/>
      <c r="O16" s="28"/>
      <c r="P16" s="28"/>
      <c r="Q16" s="28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</row>
    <row r="17" spans="1:16371" ht="16.5" x14ac:dyDescent="0.3">
      <c r="A17" s="15"/>
      <c r="B17" s="9">
        <v>14</v>
      </c>
      <c r="C17" s="6" t="s">
        <v>33</v>
      </c>
      <c r="D17" s="30">
        <v>58.5</v>
      </c>
      <c r="E17" s="30">
        <v>60.805</v>
      </c>
      <c r="F17" s="30">
        <v>56.174999999999997</v>
      </c>
      <c r="G17" s="30">
        <v>60.674999999999997</v>
      </c>
      <c r="H17" s="30">
        <v>53.49</v>
      </c>
      <c r="I17" s="30">
        <v>60</v>
      </c>
      <c r="J17" s="30">
        <v>59</v>
      </c>
      <c r="K17" s="30">
        <v>59</v>
      </c>
      <c r="L17" s="11">
        <v>45</v>
      </c>
      <c r="M17" s="29">
        <f>J17-L17</f>
        <v>14</v>
      </c>
      <c r="N17" s="28"/>
      <c r="O17" s="28"/>
      <c r="P17" s="28"/>
      <c r="Q17" s="28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</row>
    <row r="18" spans="1:1637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</row>
    <row r="19" spans="1:1637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</row>
    <row r="48" spans="2:2" x14ac:dyDescent="0.2">
      <c r="B48" s="19" t="s">
        <v>18</v>
      </c>
    </row>
    <row r="50" spans="4:11" x14ac:dyDescent="0.2">
      <c r="D50" s="28">
        <f>D4-$L4</f>
        <v>2.1749999999999972</v>
      </c>
      <c r="E50" s="28">
        <f>E4-$L4</f>
        <v>2.8499999999999943</v>
      </c>
      <c r="F50" s="28">
        <f t="shared" ref="E50:K50" si="1">F4-$L4</f>
        <v>0.82999999999999829</v>
      </c>
      <c r="G50" s="28">
        <f t="shared" si="1"/>
        <v>4.375</v>
      </c>
      <c r="H50" s="28">
        <f t="shared" si="1"/>
        <v>3.2199999999999989</v>
      </c>
      <c r="I50" s="28">
        <f t="shared" si="1"/>
        <v>-7</v>
      </c>
      <c r="J50" s="28">
        <f t="shared" si="1"/>
        <v>1</v>
      </c>
      <c r="K50" s="28">
        <f t="shared" si="1"/>
        <v>0</v>
      </c>
    </row>
    <row r="51" spans="4:11" x14ac:dyDescent="0.2">
      <c r="D51" s="28">
        <f t="shared" ref="D51:K70" si="2">D5-$L5</f>
        <v>-2.769999999999996</v>
      </c>
      <c r="E51" s="28">
        <f t="shared" si="2"/>
        <v>1.5249999999999986</v>
      </c>
      <c r="F51" s="28">
        <f t="shared" si="2"/>
        <v>1.7950000000000017</v>
      </c>
      <c r="G51" s="28">
        <f t="shared" si="2"/>
        <v>7.1400000000000006</v>
      </c>
      <c r="H51" s="28">
        <f t="shared" si="2"/>
        <v>1.4699999999999989</v>
      </c>
      <c r="I51" s="28">
        <f t="shared" si="2"/>
        <v>-5</v>
      </c>
      <c r="J51" s="28">
        <f t="shared" si="2"/>
        <v>4</v>
      </c>
      <c r="K51" s="28">
        <f t="shared" si="2"/>
        <v>4</v>
      </c>
    </row>
    <row r="52" spans="4:11" x14ac:dyDescent="0.2">
      <c r="D52" s="28">
        <f t="shared" si="2"/>
        <v>7.0399999999999991</v>
      </c>
      <c r="E52" s="28">
        <f t="shared" si="2"/>
        <v>11.590000000000003</v>
      </c>
      <c r="F52" s="28">
        <f t="shared" si="2"/>
        <v>12.670000000000002</v>
      </c>
      <c r="G52" s="28">
        <f t="shared" si="2"/>
        <v>16.825000000000003</v>
      </c>
      <c r="H52" s="28">
        <f t="shared" si="2"/>
        <v>11.659999999999997</v>
      </c>
      <c r="I52" s="28">
        <f t="shared" si="2"/>
        <v>5</v>
      </c>
      <c r="J52" s="28">
        <f t="shared" si="2"/>
        <v>10</v>
      </c>
      <c r="K52" s="28">
        <f t="shared" si="2"/>
        <v>11</v>
      </c>
    </row>
    <row r="53" spans="4:11" x14ac:dyDescent="0.2">
      <c r="D53" s="28">
        <f t="shared" si="2"/>
        <v>14.734999999999999</v>
      </c>
      <c r="E53" s="28">
        <f t="shared" si="2"/>
        <v>14.534999999999997</v>
      </c>
      <c r="F53" s="28">
        <f t="shared" si="2"/>
        <v>15.635000000000005</v>
      </c>
      <c r="G53" s="28">
        <f t="shared" si="2"/>
        <v>22.385000000000005</v>
      </c>
      <c r="H53" s="28">
        <f t="shared" si="2"/>
        <v>15.399999999999999</v>
      </c>
      <c r="I53" s="28">
        <f t="shared" si="2"/>
        <v>10</v>
      </c>
      <c r="J53" s="28">
        <f t="shared" si="2"/>
        <v>16</v>
      </c>
      <c r="K53" s="28">
        <f t="shared" si="2"/>
        <v>18</v>
      </c>
    </row>
    <row r="54" spans="4:11" x14ac:dyDescent="0.2">
      <c r="D54" s="28">
        <f t="shared" si="2"/>
        <v>3.0150000000000006</v>
      </c>
      <c r="E54" s="28">
        <f t="shared" si="2"/>
        <v>2.8850000000000051</v>
      </c>
      <c r="F54" s="28">
        <f t="shared" si="2"/>
        <v>0.49500000000000455</v>
      </c>
      <c r="G54" s="28">
        <f t="shared" si="2"/>
        <v>6.2349999999999994</v>
      </c>
      <c r="H54" s="28">
        <f t="shared" si="2"/>
        <v>0.60000000000000142</v>
      </c>
      <c r="I54" s="28">
        <f t="shared" si="2"/>
        <v>-5</v>
      </c>
      <c r="J54" s="28">
        <f t="shared" si="2"/>
        <v>2</v>
      </c>
      <c r="K54" s="28">
        <f t="shared" si="2"/>
        <v>2</v>
      </c>
    </row>
    <row r="55" spans="4:11" x14ac:dyDescent="0.2">
      <c r="D55" s="28">
        <f t="shared" si="2"/>
        <v>-2.0799999999999983</v>
      </c>
      <c r="E55" s="28">
        <f t="shared" si="2"/>
        <v>7.5000000000002842E-2</v>
      </c>
      <c r="F55" s="28">
        <f t="shared" si="2"/>
        <v>1.1299999999999955</v>
      </c>
      <c r="G55" s="28">
        <f t="shared" si="2"/>
        <v>6.3250000000000028</v>
      </c>
      <c r="H55" s="28">
        <f t="shared" si="2"/>
        <v>0.28000000000000114</v>
      </c>
      <c r="I55" s="28">
        <f t="shared" si="2"/>
        <v>-5</v>
      </c>
      <c r="J55" s="28">
        <f t="shared" si="2"/>
        <v>-2</v>
      </c>
      <c r="K55" s="28">
        <f t="shared" si="2"/>
        <v>-2</v>
      </c>
    </row>
    <row r="56" spans="4:11" x14ac:dyDescent="0.2">
      <c r="D56" s="28">
        <f t="shared" si="2"/>
        <v>-3.3649999999999949</v>
      </c>
      <c r="E56" s="28">
        <f t="shared" si="2"/>
        <v>-3.230000000000004</v>
      </c>
      <c r="F56" s="28">
        <f t="shared" si="2"/>
        <v>-5.8800000000000026</v>
      </c>
      <c r="G56" s="28">
        <f t="shared" si="2"/>
        <v>-0.35999999999999943</v>
      </c>
      <c r="H56" s="28">
        <f t="shared" si="2"/>
        <v>-4.8299999999999983</v>
      </c>
      <c r="I56" s="28">
        <f t="shared" si="2"/>
        <v>-11</v>
      </c>
      <c r="J56" s="28">
        <f t="shared" si="2"/>
        <v>-1</v>
      </c>
      <c r="K56" s="28">
        <f t="shared" si="2"/>
        <v>-2</v>
      </c>
    </row>
    <row r="57" spans="4:11" x14ac:dyDescent="0.2">
      <c r="D57" s="28">
        <f t="shared" si="2"/>
        <v>-2.1400000000000006</v>
      </c>
      <c r="E57" s="28">
        <f t="shared" si="2"/>
        <v>0.85999999999999943</v>
      </c>
      <c r="F57" s="28">
        <f t="shared" si="2"/>
        <v>-3.6650000000000063</v>
      </c>
      <c r="G57" s="28">
        <f t="shared" si="2"/>
        <v>1.6300000000000026</v>
      </c>
      <c r="H57" s="28">
        <f t="shared" si="2"/>
        <v>-5</v>
      </c>
      <c r="I57" s="28">
        <f t="shared" si="2"/>
        <v>2</v>
      </c>
      <c r="J57" s="28">
        <f t="shared" si="2"/>
        <v>-3</v>
      </c>
      <c r="K57" s="28">
        <f t="shared" si="2"/>
        <v>-2</v>
      </c>
    </row>
    <row r="58" spans="4:11" x14ac:dyDescent="0.2">
      <c r="D58" s="28">
        <f t="shared" si="2"/>
        <v>3.9349999999999952</v>
      </c>
      <c r="E58" s="28">
        <f t="shared" si="2"/>
        <v>-0.18999999999999773</v>
      </c>
      <c r="F58" s="28">
        <f t="shared" si="2"/>
        <v>-3.1200000000000045</v>
      </c>
      <c r="G58" s="28">
        <f t="shared" si="2"/>
        <v>0.79999999999999716</v>
      </c>
      <c r="H58" s="28">
        <f t="shared" si="2"/>
        <v>-4.5600000000000023</v>
      </c>
      <c r="I58" s="28">
        <f t="shared" si="2"/>
        <v>1</v>
      </c>
      <c r="J58" s="28">
        <f t="shared" si="2"/>
        <v>-4</v>
      </c>
      <c r="K58" s="28">
        <f t="shared" si="2"/>
        <v>-3</v>
      </c>
    </row>
    <row r="59" spans="4:11" x14ac:dyDescent="0.2">
      <c r="D59" s="28">
        <f t="shared" si="2"/>
        <v>14.810000000000002</v>
      </c>
      <c r="E59" s="28">
        <f t="shared" si="2"/>
        <v>15.25</v>
      </c>
      <c r="F59" s="28">
        <f t="shared" si="2"/>
        <v>12.439999999999998</v>
      </c>
      <c r="G59" s="28">
        <f t="shared" si="2"/>
        <v>14.114999999999995</v>
      </c>
      <c r="H59" s="28">
        <f t="shared" si="2"/>
        <v>9.0799999999999983</v>
      </c>
      <c r="I59" s="28">
        <f t="shared" si="2"/>
        <v>14</v>
      </c>
      <c r="J59" s="28">
        <f t="shared" si="2"/>
        <v>15</v>
      </c>
      <c r="K59" s="28">
        <f t="shared" si="2"/>
        <v>15</v>
      </c>
    </row>
    <row r="60" spans="4:11" x14ac:dyDescent="0.2">
      <c r="D60" s="28">
        <f t="shared" si="2"/>
        <v>10.644999999999996</v>
      </c>
      <c r="E60" s="28">
        <f t="shared" si="2"/>
        <v>13.954999999999998</v>
      </c>
      <c r="F60" s="28">
        <f t="shared" si="2"/>
        <v>14.344999999999999</v>
      </c>
      <c r="G60" s="28">
        <f t="shared" si="2"/>
        <v>14.945</v>
      </c>
      <c r="H60" s="28">
        <f t="shared" si="2"/>
        <v>8.5499999999999972</v>
      </c>
      <c r="I60" s="28">
        <f t="shared" si="2"/>
        <v>14</v>
      </c>
      <c r="J60" s="28">
        <f t="shared" si="2"/>
        <v>14</v>
      </c>
      <c r="K60" s="28">
        <f t="shared" si="2"/>
        <v>15</v>
      </c>
    </row>
    <row r="61" spans="4:11" x14ac:dyDescent="0.2">
      <c r="D61" s="28">
        <f t="shared" si="2"/>
        <v>5.2249999999999943</v>
      </c>
      <c r="E61" s="28">
        <f t="shared" si="2"/>
        <v>4.7950000000000017</v>
      </c>
      <c r="F61" s="28">
        <f t="shared" si="2"/>
        <v>2.7650000000000006</v>
      </c>
      <c r="G61" s="28">
        <f t="shared" si="2"/>
        <v>5.8250000000000028</v>
      </c>
      <c r="H61" s="28">
        <f t="shared" si="2"/>
        <v>-1.7999999999999972</v>
      </c>
      <c r="I61" s="28">
        <f t="shared" si="2"/>
        <v>5</v>
      </c>
      <c r="J61" s="28">
        <f t="shared" si="2"/>
        <v>0</v>
      </c>
      <c r="K61" s="28">
        <f t="shared" si="2"/>
        <v>1</v>
      </c>
    </row>
    <row r="62" spans="4:11" x14ac:dyDescent="0.2">
      <c r="D62" s="28">
        <f t="shared" si="2"/>
        <v>11.149999999999999</v>
      </c>
      <c r="E62" s="28">
        <f t="shared" si="2"/>
        <v>15.414999999999999</v>
      </c>
      <c r="F62" s="28">
        <f t="shared" si="2"/>
        <v>11.510000000000005</v>
      </c>
      <c r="G62" s="28">
        <f t="shared" si="2"/>
        <v>15.850000000000001</v>
      </c>
      <c r="H62" s="28">
        <f t="shared" si="2"/>
        <v>8.5600000000000023</v>
      </c>
      <c r="I62" s="28">
        <f t="shared" si="2"/>
        <v>15</v>
      </c>
      <c r="J62" s="28">
        <f t="shared" si="2"/>
        <v>13</v>
      </c>
      <c r="K62" s="28">
        <f t="shared" si="2"/>
        <v>13</v>
      </c>
    </row>
    <row r="63" spans="4:11" x14ac:dyDescent="0.2">
      <c r="D63" s="28">
        <f t="shared" si="2"/>
        <v>13.5</v>
      </c>
      <c r="E63" s="28">
        <f t="shared" si="2"/>
        <v>15.805</v>
      </c>
      <c r="F63" s="28">
        <f t="shared" si="2"/>
        <v>11.174999999999997</v>
      </c>
      <c r="G63" s="28">
        <f t="shared" si="2"/>
        <v>15.674999999999997</v>
      </c>
      <c r="H63" s="28">
        <f t="shared" si="2"/>
        <v>8.490000000000002</v>
      </c>
      <c r="I63" s="28">
        <f t="shared" si="2"/>
        <v>15</v>
      </c>
      <c r="J63" s="28">
        <f t="shared" si="2"/>
        <v>14</v>
      </c>
      <c r="K63" s="28">
        <f t="shared" si="2"/>
        <v>14</v>
      </c>
    </row>
    <row r="64" spans="4:11" x14ac:dyDescent="0.2">
      <c r="D64" s="28"/>
    </row>
    <row r="65" spans="4:4" x14ac:dyDescent="0.2">
      <c r="D65" s="28"/>
    </row>
    <row r="66" spans="4:4" x14ac:dyDescent="0.2">
      <c r="D66" s="28"/>
    </row>
    <row r="67" spans="4:4" x14ac:dyDescent="0.2">
      <c r="D67" s="28"/>
    </row>
    <row r="68" spans="4:4" x14ac:dyDescent="0.2">
      <c r="D68" s="28"/>
    </row>
    <row r="69" spans="4:4" x14ac:dyDescent="0.2">
      <c r="D69" s="28"/>
    </row>
    <row r="70" spans="4:4" x14ac:dyDescent="0.2">
      <c r="D70" s="28"/>
    </row>
  </sheetData>
  <phoneticPr fontId="13" type="noConversion"/>
  <conditionalFormatting sqref="N13:Q17 N4:O12 Q12 P2:P1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K17">
    <cfRule type="cellIs" dxfId="31" priority="3" stopIfTrue="1" operator="between">
      <formula>70</formula>
      <formula>75</formula>
    </cfRule>
    <cfRule type="cellIs" dxfId="30" priority="4" stopIfTrue="1" operator="between">
      <formula>65</formula>
      <formula>70</formula>
    </cfRule>
    <cfRule type="cellIs" dxfId="29" priority="5" stopIfTrue="1" operator="between">
      <formula>60</formula>
      <formula>65</formula>
    </cfRule>
    <cfRule type="cellIs" dxfId="28" priority="6" stopIfTrue="1" operator="between">
      <formula>55</formula>
      <formula>60</formula>
    </cfRule>
    <cfRule type="cellIs" dxfId="27" priority="7" stopIfTrue="1" operator="between">
      <formula>50</formula>
      <formula>55</formula>
    </cfRule>
    <cfRule type="cellIs" dxfId="26" priority="8" stopIfTrue="1" operator="between">
      <formula>45</formula>
      <formula>50</formula>
    </cfRule>
    <cfRule type="cellIs" dxfId="25" priority="9" stopIfTrue="1" operator="between">
      <formula>40</formula>
      <formula>45</formula>
    </cfRule>
    <cfRule type="cellIs" dxfId="24" priority="10" stopIfTrue="1" operator="between">
      <formula>0</formula>
      <formula>40</formula>
    </cfRule>
  </conditionalFormatting>
  <conditionalFormatting sqref="D50:K6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{A9A5C2E6-3284-41DA-891A-03187229A247}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A5C2E6-3284-41DA-891A-03187229A2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D50:K63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5"/>
  <sheetViews>
    <sheetView topLeftCell="G1" zoomScale="98" zoomScaleNormal="98" workbookViewId="0">
      <selection activeCell="S4" sqref="S4:T12"/>
    </sheetView>
  </sheetViews>
  <sheetFormatPr defaultColWidth="9.140625" defaultRowHeight="12.75" x14ac:dyDescent="0.2"/>
  <cols>
    <col min="1" max="1" width="9.140625" style="2"/>
    <col min="2" max="2" width="5.28515625" style="2" customWidth="1"/>
    <col min="3" max="3" width="37.140625" style="2" customWidth="1"/>
    <col min="4" max="4" width="6.7109375" style="2" customWidth="1"/>
    <col min="5" max="5" width="7" style="5" bestFit="1" customWidth="1"/>
    <col min="6" max="6" width="6.42578125" style="2" bestFit="1" customWidth="1"/>
    <col min="7" max="7" width="8.7109375" style="2" bestFit="1" customWidth="1"/>
    <col min="8" max="17" width="8" style="2" customWidth="1"/>
    <col min="18" max="18" width="15" style="5" customWidth="1"/>
    <col min="19" max="19" width="6" style="2" bestFit="1" customWidth="1"/>
    <col min="20" max="20" width="7.140625" style="2" customWidth="1"/>
    <col min="21" max="21" width="5.140625" style="2" bestFit="1" customWidth="1"/>
    <col min="22" max="22" width="11.28515625" style="2" customWidth="1"/>
    <col min="23" max="23" width="5.7109375" style="2" bestFit="1" customWidth="1"/>
    <col min="24" max="24" width="4.7109375" style="2" bestFit="1" customWidth="1"/>
    <col min="25" max="26" width="5.7109375" style="2" bestFit="1" customWidth="1"/>
    <col min="27" max="28" width="4.7109375" style="2" bestFit="1" customWidth="1"/>
    <col min="29" max="16384" width="9.140625" style="2"/>
  </cols>
  <sheetData>
    <row r="1" spans="2:22" ht="18.75" x14ac:dyDescent="0.3">
      <c r="B1" s="1" t="s">
        <v>61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22" x14ac:dyDescent="0.2"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22" x14ac:dyDescent="0.2">
      <c r="B3" s="8" t="s">
        <v>17</v>
      </c>
      <c r="C3" s="8" t="s">
        <v>16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  <c r="M3" s="10">
        <v>2019</v>
      </c>
      <c r="N3" s="10">
        <v>2020</v>
      </c>
      <c r="O3" s="10">
        <v>2021</v>
      </c>
      <c r="P3" s="10">
        <v>2022</v>
      </c>
      <c r="Q3" s="10">
        <v>2023</v>
      </c>
      <c r="R3" s="11" t="s">
        <v>60</v>
      </c>
    </row>
    <row r="4" spans="2:22" ht="16.5" x14ac:dyDescent="0.3">
      <c r="B4" s="9">
        <v>1</v>
      </c>
      <c r="C4" s="6" t="s">
        <v>1</v>
      </c>
      <c r="D4" s="30">
        <v>53.914999999999999</v>
      </c>
      <c r="E4" s="30">
        <v>52.370000000000005</v>
      </c>
      <c r="F4" s="30">
        <v>52.17</v>
      </c>
      <c r="G4" s="30">
        <v>50.515000000000001</v>
      </c>
      <c r="H4" s="30">
        <v>47.55</v>
      </c>
      <c r="I4" s="30">
        <v>50.91</v>
      </c>
      <c r="J4" s="30">
        <v>50.954999999999998</v>
      </c>
      <c r="K4" s="30">
        <v>48.269999999999996</v>
      </c>
      <c r="L4" s="30">
        <v>52</v>
      </c>
      <c r="M4" s="30">
        <v>50.534999999999997</v>
      </c>
      <c r="N4" s="30">
        <v>52.8</v>
      </c>
      <c r="O4" s="30">
        <v>51.5</v>
      </c>
      <c r="P4" s="30">
        <v>45</v>
      </c>
      <c r="Q4" s="30">
        <v>53.5</v>
      </c>
      <c r="R4" s="11">
        <v>55</v>
      </c>
      <c r="S4" s="29">
        <f>P4-R4</f>
        <v>-10</v>
      </c>
      <c r="T4" s="29">
        <f>Q4-R4</f>
        <v>-1.5</v>
      </c>
      <c r="V4" s="33" t="s">
        <v>66</v>
      </c>
    </row>
    <row r="5" spans="2:22" ht="25.5" x14ac:dyDescent="0.3">
      <c r="B5" s="9">
        <v>2</v>
      </c>
      <c r="C5" s="6" t="s">
        <v>8</v>
      </c>
      <c r="D5" s="30">
        <v>55.75</v>
      </c>
      <c r="E5" s="30">
        <v>57.305000000000007</v>
      </c>
      <c r="F5" s="30">
        <v>56.275000000000006</v>
      </c>
      <c r="G5" s="30">
        <v>50.564999999999998</v>
      </c>
      <c r="H5" s="30">
        <v>49.2</v>
      </c>
      <c r="I5" s="30">
        <v>52.739999999999995</v>
      </c>
      <c r="J5" s="30">
        <v>53.405000000000001</v>
      </c>
      <c r="K5" s="30">
        <v>49.575000000000003</v>
      </c>
      <c r="L5" s="30">
        <v>53.975000000000001</v>
      </c>
      <c r="M5" s="30">
        <v>50.760000000000005</v>
      </c>
      <c r="N5" s="30">
        <v>51.5</v>
      </c>
      <c r="O5" s="30">
        <v>51</v>
      </c>
      <c r="P5" s="30">
        <v>49</v>
      </c>
      <c r="Q5" s="30">
        <v>52.5</v>
      </c>
      <c r="R5" s="11">
        <v>55</v>
      </c>
      <c r="S5" s="29">
        <f t="shared" ref="S5:S12" si="0">P5-R5</f>
        <v>-6</v>
      </c>
      <c r="T5" s="29">
        <f t="shared" ref="T5:T12" si="1">Q5-R5</f>
        <v>-2.5</v>
      </c>
      <c r="V5" s="31" t="s">
        <v>67</v>
      </c>
    </row>
    <row r="6" spans="2:22" ht="25.5" x14ac:dyDescent="0.3">
      <c r="B6" s="9">
        <v>3</v>
      </c>
      <c r="C6" s="6" t="s">
        <v>0</v>
      </c>
      <c r="D6" s="30">
        <v>53.93</v>
      </c>
      <c r="E6" s="30">
        <v>51.534999999999997</v>
      </c>
      <c r="F6" s="30">
        <v>52.984999999999999</v>
      </c>
      <c r="G6" s="30">
        <v>50.305</v>
      </c>
      <c r="H6" s="30">
        <v>54.1</v>
      </c>
      <c r="I6" s="30">
        <v>47.155000000000001</v>
      </c>
      <c r="J6" s="30">
        <v>48.43</v>
      </c>
      <c r="K6" s="30">
        <v>46.47</v>
      </c>
      <c r="L6" s="30">
        <v>50.5</v>
      </c>
      <c r="M6" s="30">
        <v>48.44</v>
      </c>
      <c r="N6" s="30">
        <v>50.7</v>
      </c>
      <c r="O6" s="30">
        <v>50</v>
      </c>
      <c r="P6" s="30">
        <v>48.5</v>
      </c>
      <c r="Q6" s="30">
        <v>49.5</v>
      </c>
      <c r="R6" s="11">
        <v>45</v>
      </c>
      <c r="S6" s="29">
        <f t="shared" si="0"/>
        <v>3.5</v>
      </c>
      <c r="T6" s="29">
        <f t="shared" si="1"/>
        <v>4.5</v>
      </c>
      <c r="V6" s="34" t="s">
        <v>10</v>
      </c>
    </row>
    <row r="7" spans="2:22" ht="25.5" x14ac:dyDescent="0.3">
      <c r="B7" s="9">
        <v>4</v>
      </c>
      <c r="C7" s="6" t="s">
        <v>2</v>
      </c>
      <c r="D7" s="30">
        <v>41.78</v>
      </c>
      <c r="E7" s="30">
        <v>48.004999999999995</v>
      </c>
      <c r="F7" s="30">
        <v>48.34</v>
      </c>
      <c r="G7" s="30">
        <v>47.844999999999999</v>
      </c>
      <c r="H7" s="30">
        <v>45.1</v>
      </c>
      <c r="I7" s="30">
        <v>45.774999999999999</v>
      </c>
      <c r="J7" s="30">
        <v>47.94</v>
      </c>
      <c r="K7" s="30">
        <v>43.25</v>
      </c>
      <c r="L7" s="30">
        <v>49.75</v>
      </c>
      <c r="M7" s="30">
        <v>46.260000000000005</v>
      </c>
      <c r="N7" s="30">
        <v>47.1</v>
      </c>
      <c r="O7" s="30">
        <v>47</v>
      </c>
      <c r="P7" s="30">
        <v>42.5</v>
      </c>
      <c r="Q7" s="30">
        <v>46</v>
      </c>
      <c r="R7" s="11">
        <v>45</v>
      </c>
      <c r="S7" s="29">
        <f t="shared" si="0"/>
        <v>-2.5</v>
      </c>
      <c r="T7" s="29">
        <f t="shared" si="1"/>
        <v>1</v>
      </c>
      <c r="V7" s="35" t="s">
        <v>11</v>
      </c>
    </row>
    <row r="8" spans="2:22" ht="16.5" x14ac:dyDescent="0.3">
      <c r="B8" s="9">
        <v>5</v>
      </c>
      <c r="C8" s="6" t="s">
        <v>3</v>
      </c>
      <c r="D8" s="30">
        <v>55.42</v>
      </c>
      <c r="E8" s="30">
        <v>53.629999999999995</v>
      </c>
      <c r="F8" s="30">
        <v>53.905000000000001</v>
      </c>
      <c r="G8" s="30">
        <v>50.295000000000002</v>
      </c>
      <c r="H8" s="30">
        <v>50.099999999999994</v>
      </c>
      <c r="I8" s="30">
        <v>51.975000000000001</v>
      </c>
      <c r="J8" s="30">
        <v>51.7</v>
      </c>
      <c r="K8" s="30">
        <v>50.3</v>
      </c>
      <c r="L8" s="30">
        <v>51.5</v>
      </c>
      <c r="M8" s="30">
        <v>50.885000000000005</v>
      </c>
      <c r="N8" s="30">
        <v>50.4</v>
      </c>
      <c r="O8" s="30">
        <v>51</v>
      </c>
      <c r="P8" s="30">
        <v>47</v>
      </c>
      <c r="Q8" s="30">
        <v>51.5</v>
      </c>
      <c r="R8" s="11">
        <v>55</v>
      </c>
      <c r="S8" s="29">
        <f t="shared" si="0"/>
        <v>-8</v>
      </c>
      <c r="T8" s="29">
        <f t="shared" si="1"/>
        <v>-3.5</v>
      </c>
      <c r="V8" s="36" t="s">
        <v>12</v>
      </c>
    </row>
    <row r="9" spans="2:22" ht="16.5" x14ac:dyDescent="0.3">
      <c r="B9" s="9">
        <v>6</v>
      </c>
      <c r="C9" s="7" t="s">
        <v>4</v>
      </c>
      <c r="D9" s="30">
        <v>58.16</v>
      </c>
      <c r="E9" s="30">
        <v>55.54</v>
      </c>
      <c r="F9" s="30">
        <v>55.605000000000004</v>
      </c>
      <c r="G9" s="30">
        <v>50.04</v>
      </c>
      <c r="H9" s="30">
        <v>46.9</v>
      </c>
      <c r="I9" s="30">
        <v>47.965000000000003</v>
      </c>
      <c r="J9" s="30">
        <v>46.28</v>
      </c>
      <c r="K9" s="30">
        <v>46.6</v>
      </c>
      <c r="L9" s="30">
        <v>49.475000000000001</v>
      </c>
      <c r="M9" s="30">
        <v>46.894999999999996</v>
      </c>
      <c r="N9" s="30">
        <v>47.8</v>
      </c>
      <c r="O9" s="30">
        <v>49</v>
      </c>
      <c r="P9" s="30">
        <v>46</v>
      </c>
      <c r="Q9" s="30">
        <v>49</v>
      </c>
      <c r="R9" s="11">
        <v>45</v>
      </c>
      <c r="S9" s="29">
        <f t="shared" si="0"/>
        <v>1</v>
      </c>
      <c r="T9" s="29">
        <f t="shared" si="1"/>
        <v>4</v>
      </c>
      <c r="V9" s="37" t="s">
        <v>13</v>
      </c>
    </row>
    <row r="10" spans="2:22" ht="25.5" x14ac:dyDescent="0.3">
      <c r="B10" s="9">
        <v>7</v>
      </c>
      <c r="C10" s="6" t="s">
        <v>5</v>
      </c>
      <c r="D10" s="30">
        <v>46.905000000000001</v>
      </c>
      <c r="E10" s="30">
        <v>43.97</v>
      </c>
      <c r="F10" s="30">
        <v>43.615000000000002</v>
      </c>
      <c r="G10" s="30">
        <v>44.945</v>
      </c>
      <c r="H10" s="30">
        <v>44.95</v>
      </c>
      <c r="I10" s="30">
        <v>48.275000000000006</v>
      </c>
      <c r="J10" s="30">
        <v>44.03</v>
      </c>
      <c r="K10" s="30">
        <v>45.265000000000001</v>
      </c>
      <c r="L10" s="30">
        <v>51.445</v>
      </c>
      <c r="M10" s="30">
        <v>48.715000000000003</v>
      </c>
      <c r="N10" s="30">
        <v>49.4</v>
      </c>
      <c r="O10" s="30">
        <v>49</v>
      </c>
      <c r="P10" s="30">
        <v>44.5</v>
      </c>
      <c r="Q10" s="30">
        <v>51</v>
      </c>
      <c r="R10" s="11">
        <v>45</v>
      </c>
      <c r="S10" s="29">
        <f t="shared" si="0"/>
        <v>-0.5</v>
      </c>
      <c r="T10" s="29">
        <f t="shared" si="1"/>
        <v>6</v>
      </c>
      <c r="V10" s="38" t="s">
        <v>14</v>
      </c>
    </row>
    <row r="11" spans="2:22" ht="25.5" x14ac:dyDescent="0.3">
      <c r="B11" s="9">
        <v>8</v>
      </c>
      <c r="C11" s="6" t="s">
        <v>6</v>
      </c>
      <c r="D11" s="30">
        <v>33.489999999999995</v>
      </c>
      <c r="E11" s="30">
        <v>37.07</v>
      </c>
      <c r="F11" s="30">
        <v>37.049999999999997</v>
      </c>
      <c r="G11" s="30">
        <v>35.590000000000003</v>
      </c>
      <c r="H11" s="30">
        <v>33.700000000000003</v>
      </c>
      <c r="I11" s="30">
        <v>36.524999999999999</v>
      </c>
      <c r="J11" s="30">
        <v>33.885000000000005</v>
      </c>
      <c r="K11" s="30">
        <v>34.75</v>
      </c>
      <c r="L11" s="30">
        <v>36.5</v>
      </c>
      <c r="M11" s="30">
        <v>36.269999999999996</v>
      </c>
      <c r="N11" s="30">
        <v>34</v>
      </c>
      <c r="O11" s="30">
        <v>38</v>
      </c>
      <c r="P11" s="30">
        <v>38.5</v>
      </c>
      <c r="Q11" s="30">
        <v>36.5</v>
      </c>
      <c r="R11" s="11">
        <v>45</v>
      </c>
      <c r="S11" s="29">
        <f t="shared" si="0"/>
        <v>-6.5</v>
      </c>
      <c r="T11" s="29">
        <f t="shared" si="1"/>
        <v>-8.5</v>
      </c>
      <c r="V11" s="39" t="s">
        <v>15</v>
      </c>
    </row>
    <row r="12" spans="2:22" ht="25.5" x14ac:dyDescent="0.3">
      <c r="B12" s="9">
        <v>9</v>
      </c>
      <c r="C12" s="6" t="s">
        <v>7</v>
      </c>
      <c r="D12" s="30">
        <v>49.954999999999998</v>
      </c>
      <c r="E12" s="30">
        <v>47.2</v>
      </c>
      <c r="F12" s="30">
        <v>47.150000000000006</v>
      </c>
      <c r="G12" s="30">
        <v>45.53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11">
        <v>45</v>
      </c>
      <c r="S12" s="29">
        <f t="shared" si="0"/>
        <v>-45</v>
      </c>
      <c r="T12" s="29">
        <f t="shared" si="1"/>
        <v>-45</v>
      </c>
    </row>
    <row r="23" spans="22:22" x14ac:dyDescent="0.2">
      <c r="V23" s="12"/>
    </row>
    <row r="45" spans="2:2" x14ac:dyDescent="0.2">
      <c r="B45" s="19" t="s">
        <v>19</v>
      </c>
    </row>
  </sheetData>
  <conditionalFormatting sqref="D4:Q12">
    <cfRule type="cellIs" dxfId="55" priority="1" stopIfTrue="1" operator="between">
      <formula>70</formula>
      <formula>75</formula>
    </cfRule>
    <cfRule type="cellIs" dxfId="54" priority="2" stopIfTrue="1" operator="between">
      <formula>65</formula>
      <formula>70</formula>
    </cfRule>
    <cfRule type="cellIs" dxfId="53" priority="3" stopIfTrue="1" operator="between">
      <formula>60</formula>
      <formula>65</formula>
    </cfRule>
    <cfRule type="cellIs" dxfId="52" priority="4" stopIfTrue="1" operator="between">
      <formula>55</formula>
      <formula>60</formula>
    </cfRule>
    <cfRule type="cellIs" dxfId="51" priority="5" stopIfTrue="1" operator="between">
      <formula>50</formula>
      <formula>55</formula>
    </cfRule>
    <cfRule type="cellIs" dxfId="50" priority="6" stopIfTrue="1" operator="between">
      <formula>45</formula>
      <formula>50</formula>
    </cfRule>
    <cfRule type="cellIs" dxfId="49" priority="7" stopIfTrue="1" operator="between">
      <formula>40</formula>
      <formula>45</formula>
    </cfRule>
    <cfRule type="cellIs" dxfId="48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7"/>
  <sheetViews>
    <sheetView topLeftCell="G1" zoomScale="99" zoomScaleNormal="99" workbookViewId="0">
      <selection activeCell="S4" sqref="S4:T10"/>
    </sheetView>
  </sheetViews>
  <sheetFormatPr defaultColWidth="9.140625" defaultRowHeight="12.75" x14ac:dyDescent="0.2"/>
  <cols>
    <col min="1" max="1" width="9.140625" style="12"/>
    <col min="2" max="2" width="5.42578125" style="12" customWidth="1"/>
    <col min="3" max="3" width="37.140625" style="12" customWidth="1"/>
    <col min="4" max="4" width="6.7109375" style="12" customWidth="1"/>
    <col min="5" max="5" width="7" style="14" bestFit="1" customWidth="1"/>
    <col min="6" max="6" width="6.42578125" style="12" bestFit="1" customWidth="1"/>
    <col min="7" max="7" width="8.7109375" style="12" bestFit="1" customWidth="1"/>
    <col min="8" max="17" width="8" style="12" customWidth="1"/>
    <col min="18" max="18" width="16.28515625" style="14" bestFit="1" customWidth="1"/>
    <col min="19" max="16384" width="9.140625" style="12"/>
  </cols>
  <sheetData>
    <row r="1" spans="2:21" ht="18.75" x14ac:dyDescent="0.3">
      <c r="B1" s="1" t="s">
        <v>62</v>
      </c>
      <c r="D1" s="13"/>
      <c r="E1" s="16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2:21" x14ac:dyDescent="0.2">
      <c r="D2" s="13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2:21" x14ac:dyDescent="0.2">
      <c r="B3" s="8" t="s">
        <v>17</v>
      </c>
      <c r="C3" s="8" t="s">
        <v>16</v>
      </c>
      <c r="D3" s="10">
        <v>2010</v>
      </c>
      <c r="E3" s="8">
        <v>2011</v>
      </c>
      <c r="F3" s="8">
        <v>2012</v>
      </c>
      <c r="G3" s="10">
        <v>2013</v>
      </c>
      <c r="H3" s="8">
        <v>2014</v>
      </c>
      <c r="I3" s="8">
        <v>2015</v>
      </c>
      <c r="J3" s="10">
        <v>2016</v>
      </c>
      <c r="K3" s="8">
        <v>2017</v>
      </c>
      <c r="L3" s="8">
        <v>2018</v>
      </c>
      <c r="M3" s="10">
        <v>2019</v>
      </c>
      <c r="N3" s="8">
        <v>2020</v>
      </c>
      <c r="O3" s="10">
        <v>2021</v>
      </c>
      <c r="P3" s="10">
        <v>2022</v>
      </c>
      <c r="Q3" s="10">
        <v>2023</v>
      </c>
      <c r="R3" s="11" t="s">
        <v>60</v>
      </c>
    </row>
    <row r="4" spans="2:21" ht="25.5" x14ac:dyDescent="0.3">
      <c r="B4" s="9">
        <v>1</v>
      </c>
      <c r="C4" s="6" t="s">
        <v>34</v>
      </c>
      <c r="D4" s="30">
        <v>64.284999999999997</v>
      </c>
      <c r="E4" s="30">
        <v>52.645000000000003</v>
      </c>
      <c r="F4" s="30">
        <v>52.284999999999997</v>
      </c>
      <c r="G4" s="30">
        <v>51.185000000000002</v>
      </c>
      <c r="H4" s="30">
        <v>49.989999999999995</v>
      </c>
      <c r="I4" s="30">
        <v>54.655000000000001</v>
      </c>
      <c r="J4" s="30">
        <v>51.07</v>
      </c>
      <c r="K4" s="30">
        <v>52</v>
      </c>
      <c r="L4" s="30">
        <v>55.269999999999996</v>
      </c>
      <c r="M4" s="30">
        <v>56.5</v>
      </c>
      <c r="N4" s="30">
        <v>51</v>
      </c>
      <c r="O4" s="30">
        <v>51</v>
      </c>
      <c r="P4" s="30">
        <v>50.5</v>
      </c>
      <c r="Q4" s="30">
        <v>51</v>
      </c>
      <c r="R4" s="11">
        <v>45</v>
      </c>
      <c r="S4" s="29">
        <f>P4-R4</f>
        <v>5.5</v>
      </c>
      <c r="T4" s="29">
        <f>Q4-R4</f>
        <v>6</v>
      </c>
      <c r="U4" s="33" t="s">
        <v>66</v>
      </c>
    </row>
    <row r="5" spans="2:21" ht="25.5" x14ac:dyDescent="0.3">
      <c r="B5" s="9">
        <v>2</v>
      </c>
      <c r="C5" s="6" t="s">
        <v>35</v>
      </c>
      <c r="D5" s="30">
        <v>63.394999999999996</v>
      </c>
      <c r="E5" s="30">
        <v>54.46</v>
      </c>
      <c r="F5" s="30">
        <v>55.1</v>
      </c>
      <c r="G5" s="30">
        <v>52.260000000000005</v>
      </c>
      <c r="H5" s="30">
        <v>52.765000000000001</v>
      </c>
      <c r="I5" s="30">
        <v>57.524999999999999</v>
      </c>
      <c r="J5" s="30">
        <v>53.855000000000004</v>
      </c>
      <c r="K5" s="30">
        <v>51</v>
      </c>
      <c r="L5" s="30">
        <v>53.15</v>
      </c>
      <c r="M5" s="30">
        <v>53</v>
      </c>
      <c r="N5" s="30">
        <v>51.5</v>
      </c>
      <c r="O5" s="30">
        <v>51</v>
      </c>
      <c r="P5" s="30">
        <v>55.5</v>
      </c>
      <c r="Q5" s="30">
        <v>52</v>
      </c>
      <c r="R5" s="11">
        <v>60</v>
      </c>
      <c r="S5" s="29">
        <f t="shared" ref="S5:S12" si="0">P5-R5</f>
        <v>-4.5</v>
      </c>
      <c r="T5" s="29">
        <f t="shared" ref="T5:T12" si="1">Q5-R5</f>
        <v>-8</v>
      </c>
      <c r="U5" s="31" t="s">
        <v>67</v>
      </c>
    </row>
    <row r="6" spans="2:21" ht="25.5" x14ac:dyDescent="0.3">
      <c r="B6" s="9">
        <v>3</v>
      </c>
      <c r="C6" s="6" t="s">
        <v>36</v>
      </c>
      <c r="D6" s="30">
        <v>58.4</v>
      </c>
      <c r="E6" s="30">
        <v>46.795000000000002</v>
      </c>
      <c r="F6" s="30">
        <v>56.620000000000005</v>
      </c>
      <c r="G6" s="30">
        <v>52.905000000000001</v>
      </c>
      <c r="H6" s="30">
        <v>53.875</v>
      </c>
      <c r="I6" s="30">
        <v>54.25</v>
      </c>
      <c r="J6" s="30">
        <v>50.704999999999998</v>
      </c>
      <c r="K6" s="30">
        <v>55</v>
      </c>
      <c r="L6" s="30">
        <v>53.825000000000003</v>
      </c>
      <c r="M6" s="30">
        <v>53.5</v>
      </c>
      <c r="N6" s="30">
        <v>50</v>
      </c>
      <c r="O6" s="30">
        <v>51.5</v>
      </c>
      <c r="P6" s="30">
        <v>49</v>
      </c>
      <c r="Q6" s="30">
        <v>50</v>
      </c>
      <c r="R6" s="11">
        <v>45</v>
      </c>
      <c r="S6" s="29">
        <f t="shared" si="0"/>
        <v>4</v>
      </c>
      <c r="T6" s="29">
        <f t="shared" si="1"/>
        <v>5</v>
      </c>
      <c r="U6" s="34" t="s">
        <v>10</v>
      </c>
    </row>
    <row r="7" spans="2:21" ht="25.5" x14ac:dyDescent="0.3">
      <c r="B7" s="9">
        <v>4</v>
      </c>
      <c r="C7" s="6" t="s">
        <v>37</v>
      </c>
      <c r="D7" s="30">
        <v>57.91</v>
      </c>
      <c r="E7" s="30">
        <v>54.585000000000001</v>
      </c>
      <c r="F7" s="30">
        <v>56.155000000000001</v>
      </c>
      <c r="G7" s="30">
        <v>47.094999999999999</v>
      </c>
      <c r="H7" s="30">
        <v>47.295000000000002</v>
      </c>
      <c r="I7" s="30">
        <v>48.36</v>
      </c>
      <c r="J7" s="30">
        <v>46.69</v>
      </c>
      <c r="K7" s="30">
        <v>50.5</v>
      </c>
      <c r="L7" s="30">
        <v>47.655000000000001</v>
      </c>
      <c r="M7" s="30">
        <v>48</v>
      </c>
      <c r="N7" s="30">
        <v>47</v>
      </c>
      <c r="O7" s="30">
        <v>46.5</v>
      </c>
      <c r="P7" s="30">
        <v>45</v>
      </c>
      <c r="Q7" s="30">
        <v>45</v>
      </c>
      <c r="R7" s="11">
        <v>55</v>
      </c>
      <c r="S7" s="29">
        <f t="shared" si="0"/>
        <v>-10</v>
      </c>
      <c r="T7" s="29">
        <f t="shared" si="1"/>
        <v>-10</v>
      </c>
      <c r="U7" s="35" t="s">
        <v>11</v>
      </c>
    </row>
    <row r="8" spans="2:21" ht="25.5" x14ac:dyDescent="0.3">
      <c r="B8" s="9">
        <v>5</v>
      </c>
      <c r="C8" s="6" t="s">
        <v>38</v>
      </c>
      <c r="D8" s="30">
        <v>56.784999999999997</v>
      </c>
      <c r="E8" s="30">
        <v>45.42</v>
      </c>
      <c r="F8" s="30">
        <v>49.265000000000001</v>
      </c>
      <c r="G8" s="30">
        <v>53.91</v>
      </c>
      <c r="H8" s="30">
        <v>53.67</v>
      </c>
      <c r="I8" s="30">
        <v>49.754999999999995</v>
      </c>
      <c r="J8" s="30">
        <v>47.905000000000001</v>
      </c>
      <c r="K8" s="30">
        <v>53</v>
      </c>
      <c r="L8" s="30">
        <v>50.32</v>
      </c>
      <c r="M8" s="30">
        <v>49</v>
      </c>
      <c r="N8" s="30">
        <v>48</v>
      </c>
      <c r="O8" s="30">
        <v>47.5</v>
      </c>
      <c r="P8" s="30">
        <v>50.5</v>
      </c>
      <c r="Q8" s="30">
        <v>48</v>
      </c>
      <c r="R8" s="11">
        <v>45</v>
      </c>
      <c r="S8" s="29">
        <f t="shared" si="0"/>
        <v>5.5</v>
      </c>
      <c r="T8" s="29">
        <f t="shared" si="1"/>
        <v>3</v>
      </c>
      <c r="U8" s="36" t="s">
        <v>12</v>
      </c>
    </row>
    <row r="9" spans="2:21" ht="16.5" x14ac:dyDescent="0.3">
      <c r="B9" s="9">
        <v>6</v>
      </c>
      <c r="C9" s="7" t="s">
        <v>39</v>
      </c>
      <c r="D9" s="30">
        <v>58.454999999999998</v>
      </c>
      <c r="E9" s="30">
        <v>41.805</v>
      </c>
      <c r="F9" s="30">
        <v>50.594999999999999</v>
      </c>
      <c r="G9" s="30">
        <v>51.150000000000006</v>
      </c>
      <c r="H9" s="30">
        <v>47.545000000000002</v>
      </c>
      <c r="I9" s="30">
        <v>50.019999999999996</v>
      </c>
      <c r="J9" s="30">
        <v>46.775000000000006</v>
      </c>
      <c r="K9" s="30">
        <v>48</v>
      </c>
      <c r="L9" s="30">
        <v>51.39</v>
      </c>
      <c r="M9" s="30">
        <v>49</v>
      </c>
      <c r="N9" s="30">
        <v>47</v>
      </c>
      <c r="O9" s="30">
        <v>46.5</v>
      </c>
      <c r="P9" s="30">
        <v>45.5</v>
      </c>
      <c r="Q9" s="30">
        <v>46</v>
      </c>
      <c r="R9" s="11">
        <v>45</v>
      </c>
      <c r="S9" s="29">
        <f t="shared" si="0"/>
        <v>0.5</v>
      </c>
      <c r="T9" s="29">
        <f t="shared" si="1"/>
        <v>1</v>
      </c>
      <c r="U9" s="37" t="s">
        <v>13</v>
      </c>
    </row>
    <row r="10" spans="2:21" ht="25.5" x14ac:dyDescent="0.3">
      <c r="B10" s="9">
        <v>7</v>
      </c>
      <c r="C10" s="6" t="s">
        <v>40</v>
      </c>
      <c r="D10" s="30">
        <v>55.354999999999997</v>
      </c>
      <c r="E10" s="30">
        <v>55.55</v>
      </c>
      <c r="F10" s="30">
        <v>55.974999999999994</v>
      </c>
      <c r="G10" s="30">
        <v>56.260000000000005</v>
      </c>
      <c r="H10" s="30">
        <v>54.504999999999995</v>
      </c>
      <c r="I10" s="30">
        <v>58.005000000000003</v>
      </c>
      <c r="J10" s="30">
        <v>56.95</v>
      </c>
      <c r="K10" s="30">
        <v>57</v>
      </c>
      <c r="L10" s="30">
        <v>58.03</v>
      </c>
      <c r="M10" s="30">
        <v>59</v>
      </c>
      <c r="N10" s="30">
        <v>58.5</v>
      </c>
      <c r="O10" s="30">
        <v>56.5</v>
      </c>
      <c r="P10" s="30">
        <v>57</v>
      </c>
      <c r="Q10" s="30">
        <v>58</v>
      </c>
      <c r="R10" s="11">
        <v>55</v>
      </c>
      <c r="S10" s="29">
        <f t="shared" si="0"/>
        <v>2</v>
      </c>
      <c r="T10" s="29">
        <f t="shared" si="1"/>
        <v>3</v>
      </c>
      <c r="U10" s="38" t="s">
        <v>14</v>
      </c>
    </row>
    <row r="11" spans="2:21" x14ac:dyDescent="0.2">
      <c r="R11" s="12"/>
      <c r="U11" s="39" t="s">
        <v>15</v>
      </c>
    </row>
    <row r="12" spans="2:21" x14ac:dyDescent="0.2">
      <c r="R12" s="12"/>
    </row>
    <row r="13" spans="2:21" x14ac:dyDescent="0.2">
      <c r="R13" s="12"/>
      <c r="S13" s="29"/>
    </row>
    <row r="14" spans="2:21" x14ac:dyDescent="0.2">
      <c r="R14" s="12"/>
    </row>
    <row r="15" spans="2:21" x14ac:dyDescent="0.2">
      <c r="R15" s="12"/>
    </row>
    <row r="16" spans="2:21" x14ac:dyDescent="0.2">
      <c r="R16" s="12"/>
    </row>
    <row r="17" spans="18:18" x14ac:dyDescent="0.2">
      <c r="R17" s="20"/>
    </row>
    <row r="18" spans="18:18" x14ac:dyDescent="0.2">
      <c r="R18" s="20"/>
    </row>
    <row r="19" spans="18:18" x14ac:dyDescent="0.2">
      <c r="R19" s="20"/>
    </row>
    <row r="20" spans="18:18" x14ac:dyDescent="0.2">
      <c r="R20" s="20"/>
    </row>
    <row r="21" spans="18:18" x14ac:dyDescent="0.2">
      <c r="R21" s="20"/>
    </row>
    <row r="22" spans="18:18" x14ac:dyDescent="0.2">
      <c r="R22" s="20"/>
    </row>
    <row r="23" spans="18:18" x14ac:dyDescent="0.2">
      <c r="R23" s="20"/>
    </row>
    <row r="24" spans="18:18" x14ac:dyDescent="0.2">
      <c r="R24" s="20"/>
    </row>
    <row r="25" spans="18:18" x14ac:dyDescent="0.2">
      <c r="R25" s="20"/>
    </row>
    <row r="26" spans="18:18" x14ac:dyDescent="0.2">
      <c r="R26" s="20"/>
    </row>
    <row r="27" spans="18:18" x14ac:dyDescent="0.2">
      <c r="R27" s="20"/>
    </row>
    <row r="28" spans="18:18" x14ac:dyDescent="0.2">
      <c r="R28" s="20"/>
    </row>
    <row r="29" spans="18:18" x14ac:dyDescent="0.2">
      <c r="R29" s="20"/>
    </row>
    <row r="30" spans="18:18" x14ac:dyDescent="0.2">
      <c r="R30" s="20"/>
    </row>
    <row r="31" spans="18:18" x14ac:dyDescent="0.2">
      <c r="R31" s="20"/>
    </row>
    <row r="32" spans="18:18" x14ac:dyDescent="0.2">
      <c r="R32" s="20"/>
    </row>
    <row r="33" spans="2:18" x14ac:dyDescent="0.2">
      <c r="R33" s="20"/>
    </row>
    <row r="34" spans="2:18" x14ac:dyDescent="0.2">
      <c r="R34" s="20"/>
    </row>
    <row r="35" spans="2:18" x14ac:dyDescent="0.2">
      <c r="R35" s="20"/>
    </row>
    <row r="36" spans="2:18" x14ac:dyDescent="0.2">
      <c r="R36" s="20"/>
    </row>
    <row r="37" spans="2:18" x14ac:dyDescent="0.2">
      <c r="B37" s="19" t="s">
        <v>69</v>
      </c>
    </row>
  </sheetData>
  <conditionalFormatting sqref="D4:Q10">
    <cfRule type="cellIs" dxfId="47" priority="1" stopIfTrue="1" operator="between">
      <formula>70</formula>
      <formula>75</formula>
    </cfRule>
    <cfRule type="cellIs" dxfId="46" priority="2" stopIfTrue="1" operator="between">
      <formula>65</formula>
      <formula>70</formula>
    </cfRule>
    <cfRule type="cellIs" dxfId="45" priority="3" stopIfTrue="1" operator="between">
      <formula>60</formula>
      <formula>65</formula>
    </cfRule>
    <cfRule type="cellIs" dxfId="44" priority="4" stopIfTrue="1" operator="between">
      <formula>55</formula>
      <formula>60</formula>
    </cfRule>
    <cfRule type="cellIs" dxfId="43" priority="5" stopIfTrue="1" operator="between">
      <formula>50</formula>
      <formula>55</formula>
    </cfRule>
    <cfRule type="cellIs" dxfId="42" priority="6" stopIfTrue="1" operator="between">
      <formula>45</formula>
      <formula>50</formula>
    </cfRule>
    <cfRule type="cellIs" dxfId="41" priority="7" stopIfTrue="1" operator="between">
      <formula>40</formula>
      <formula>45</formula>
    </cfRule>
    <cfRule type="cellIs" dxfId="40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66"/>
  <sheetViews>
    <sheetView topLeftCell="A13" zoomScale="110" zoomScaleNormal="110" workbookViewId="0">
      <selection activeCell="I50" sqref="I50"/>
    </sheetView>
  </sheetViews>
  <sheetFormatPr defaultColWidth="9.140625" defaultRowHeight="12.75" x14ac:dyDescent="0.2"/>
  <cols>
    <col min="1" max="2" width="9.140625" style="12"/>
    <col min="3" max="3" width="37.140625" style="12" customWidth="1"/>
    <col min="4" max="4" width="7" style="14" bestFit="1" customWidth="1"/>
    <col min="5" max="5" width="6.42578125" style="12" bestFit="1" customWidth="1"/>
    <col min="6" max="6" width="8.7109375" style="12" bestFit="1" customWidth="1"/>
    <col min="7" max="16" width="8" style="12" customWidth="1"/>
    <col min="17" max="17" width="16" style="14" bestFit="1" customWidth="1"/>
    <col min="18" max="16384" width="9.140625" style="12"/>
  </cols>
  <sheetData>
    <row r="1" spans="2:21" ht="18.75" x14ac:dyDescent="0.3">
      <c r="B1" s="1" t="s">
        <v>63</v>
      </c>
      <c r="D1" s="16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2:21" x14ac:dyDescent="0.2">
      <c r="D2" s="1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21" x14ac:dyDescent="0.2">
      <c r="B3" s="8" t="s">
        <v>17</v>
      </c>
      <c r="C3" s="8" t="s">
        <v>16</v>
      </c>
      <c r="D3" s="8">
        <v>2011</v>
      </c>
      <c r="E3" s="8">
        <v>2012</v>
      </c>
      <c r="F3" s="10">
        <v>2013</v>
      </c>
      <c r="G3" s="8">
        <v>2014</v>
      </c>
      <c r="H3" s="8">
        <v>2015</v>
      </c>
      <c r="I3" s="10">
        <v>2016</v>
      </c>
      <c r="J3" s="8">
        <v>2017</v>
      </c>
      <c r="K3" s="8">
        <v>2018</v>
      </c>
      <c r="L3" s="10">
        <v>2019</v>
      </c>
      <c r="M3" s="8">
        <v>2020</v>
      </c>
      <c r="N3" s="10">
        <v>2021</v>
      </c>
      <c r="O3" s="10">
        <v>2022</v>
      </c>
      <c r="P3" s="10">
        <v>2023</v>
      </c>
      <c r="Q3" s="11" t="s">
        <v>60</v>
      </c>
    </row>
    <row r="4" spans="2:21" ht="25.5" x14ac:dyDescent="0.3">
      <c r="B4" s="9">
        <v>1</v>
      </c>
      <c r="C4" s="6" t="s">
        <v>41</v>
      </c>
      <c r="D4" s="30">
        <v>65.192000000000007</v>
      </c>
      <c r="E4" s="30">
        <v>64.672499999999999</v>
      </c>
      <c r="F4" s="30">
        <v>64.366</v>
      </c>
      <c r="G4" s="30">
        <v>63.31</v>
      </c>
      <c r="H4" s="30">
        <v>61.47</v>
      </c>
      <c r="I4" s="30">
        <v>60.004999999999995</v>
      </c>
      <c r="J4" s="30">
        <v>66.900000000000006</v>
      </c>
      <c r="K4" s="30">
        <v>63.9</v>
      </c>
      <c r="L4" s="30">
        <v>62</v>
      </c>
      <c r="M4" s="30">
        <v>63.099999999999994</v>
      </c>
      <c r="N4" s="30">
        <v>64.25</v>
      </c>
      <c r="O4" s="30">
        <v>64.599999999999994</v>
      </c>
      <c r="P4" s="30">
        <v>62.900000000000006</v>
      </c>
      <c r="Q4" s="11">
        <v>55</v>
      </c>
      <c r="R4" s="29">
        <f>O4-Q4</f>
        <v>9.5999999999999943</v>
      </c>
      <c r="S4" s="29">
        <f>P4-Q4</f>
        <v>7.9000000000000057</v>
      </c>
      <c r="U4" s="33" t="s">
        <v>66</v>
      </c>
    </row>
    <row r="5" spans="2:21" ht="38.25" x14ac:dyDescent="0.3">
      <c r="B5" s="9">
        <v>2</v>
      </c>
      <c r="C5" s="6" t="s">
        <v>42</v>
      </c>
      <c r="D5" s="30">
        <v>64.534999999999997</v>
      </c>
      <c r="E5" s="30">
        <v>60.162999999999997</v>
      </c>
      <c r="F5" s="30">
        <v>61.222000000000001</v>
      </c>
      <c r="G5" s="30">
        <v>63.43</v>
      </c>
      <c r="H5" s="30">
        <v>60.43</v>
      </c>
      <c r="I5" s="30">
        <v>61.629999999999995</v>
      </c>
      <c r="J5" s="30">
        <v>65.099999999999994</v>
      </c>
      <c r="K5" s="30">
        <v>63.8</v>
      </c>
      <c r="L5" s="30">
        <v>63</v>
      </c>
      <c r="M5" s="30">
        <v>66.050000000000011</v>
      </c>
      <c r="N5" s="30">
        <v>66.099999999999994</v>
      </c>
      <c r="O5" s="30">
        <v>61.7</v>
      </c>
      <c r="P5" s="30">
        <v>61.8</v>
      </c>
      <c r="Q5" s="11">
        <v>45</v>
      </c>
      <c r="R5" s="29">
        <f t="shared" ref="R5:R10" si="0">O5-Q5</f>
        <v>16.700000000000003</v>
      </c>
      <c r="S5" s="29">
        <f t="shared" ref="S5:S10" si="1">P5-Q5</f>
        <v>16.799999999999997</v>
      </c>
      <c r="U5" s="31" t="s">
        <v>67</v>
      </c>
    </row>
    <row r="6" spans="2:21" ht="38.25" x14ac:dyDescent="0.3">
      <c r="B6" s="9">
        <v>3</v>
      </c>
      <c r="C6" s="6" t="s">
        <v>43</v>
      </c>
      <c r="D6" s="30">
        <v>64.445999999999998</v>
      </c>
      <c r="E6" s="30">
        <v>53.203999999999994</v>
      </c>
      <c r="F6" s="30">
        <v>56.079000000000001</v>
      </c>
      <c r="G6" s="30">
        <v>54.745000000000005</v>
      </c>
      <c r="H6" s="30">
        <v>57.05</v>
      </c>
      <c r="I6" s="30">
        <v>56.04</v>
      </c>
      <c r="J6" s="30">
        <v>55.7</v>
      </c>
      <c r="K6" s="30">
        <v>55.1</v>
      </c>
      <c r="L6" s="30">
        <v>54</v>
      </c>
      <c r="M6" s="30">
        <v>56.25</v>
      </c>
      <c r="N6" s="30">
        <v>60</v>
      </c>
      <c r="O6" s="30">
        <v>55.7</v>
      </c>
      <c r="P6" s="30">
        <v>54.05</v>
      </c>
      <c r="Q6" s="11">
        <v>45</v>
      </c>
      <c r="R6" s="29">
        <f t="shared" si="0"/>
        <v>10.700000000000003</v>
      </c>
      <c r="S6" s="29">
        <f t="shared" si="1"/>
        <v>9.0499999999999972</v>
      </c>
      <c r="U6" s="34" t="s">
        <v>10</v>
      </c>
    </row>
    <row r="7" spans="2:21" ht="25.5" x14ac:dyDescent="0.3">
      <c r="B7" s="9">
        <v>4</v>
      </c>
      <c r="C7" s="6" t="s">
        <v>44</v>
      </c>
      <c r="D7" s="30">
        <v>63.649500000000003</v>
      </c>
      <c r="E7" s="30">
        <v>63.320499999999996</v>
      </c>
      <c r="F7" s="30">
        <v>61.756999999999998</v>
      </c>
      <c r="G7" s="30">
        <v>61.691499999999998</v>
      </c>
      <c r="H7" s="30">
        <v>62.15</v>
      </c>
      <c r="I7" s="30">
        <v>63.434999999999995</v>
      </c>
      <c r="J7" s="30">
        <v>68.7</v>
      </c>
      <c r="K7" s="30">
        <v>63.4</v>
      </c>
      <c r="L7" s="30">
        <v>62.5</v>
      </c>
      <c r="M7" s="30">
        <v>64</v>
      </c>
      <c r="N7" s="30">
        <v>68.5</v>
      </c>
      <c r="O7" s="30">
        <v>64.099999999999994</v>
      </c>
      <c r="P7" s="30">
        <v>63.05</v>
      </c>
      <c r="Q7" s="11">
        <v>40</v>
      </c>
      <c r="R7" s="29">
        <f t="shared" si="0"/>
        <v>24.099999999999994</v>
      </c>
      <c r="S7" s="29">
        <f t="shared" si="1"/>
        <v>23.049999999999997</v>
      </c>
      <c r="U7" s="35" t="s">
        <v>11</v>
      </c>
    </row>
    <row r="8" spans="2:21" ht="25.5" x14ac:dyDescent="0.3">
      <c r="B8" s="9">
        <v>5</v>
      </c>
      <c r="C8" s="6" t="s">
        <v>45</v>
      </c>
      <c r="D8" s="30">
        <v>63.936499999999995</v>
      </c>
      <c r="E8" s="30">
        <v>61.811499999999995</v>
      </c>
      <c r="F8" s="30">
        <v>58.102499999999999</v>
      </c>
      <c r="G8" s="30">
        <v>54.394999999999996</v>
      </c>
      <c r="H8" s="30">
        <v>56.54</v>
      </c>
      <c r="I8" s="30">
        <v>64.534999999999997</v>
      </c>
      <c r="J8" s="30">
        <v>58.7</v>
      </c>
      <c r="K8" s="30">
        <v>55.2</v>
      </c>
      <c r="L8" s="30">
        <v>53.5</v>
      </c>
      <c r="M8" s="30">
        <v>55.75</v>
      </c>
      <c r="N8" s="30">
        <v>58.5</v>
      </c>
      <c r="O8" s="30">
        <v>52.8</v>
      </c>
      <c r="P8" s="30">
        <v>55</v>
      </c>
      <c r="Q8" s="11">
        <v>45</v>
      </c>
      <c r="R8" s="29">
        <f t="shared" si="0"/>
        <v>7.7999999999999972</v>
      </c>
      <c r="S8" s="29">
        <f t="shared" si="1"/>
        <v>10</v>
      </c>
      <c r="U8" s="36" t="s">
        <v>12</v>
      </c>
    </row>
    <row r="9" spans="2:21" ht="27" x14ac:dyDescent="0.3">
      <c r="B9" s="9">
        <v>6</v>
      </c>
      <c r="C9" s="27" t="s">
        <v>46</v>
      </c>
      <c r="D9" s="30"/>
      <c r="E9" s="30">
        <v>61.026499999999999</v>
      </c>
      <c r="F9" s="30">
        <v>61.3095</v>
      </c>
      <c r="G9" s="30">
        <v>57.814999999999998</v>
      </c>
      <c r="H9" s="30">
        <v>61.15</v>
      </c>
      <c r="I9" s="30">
        <v>63.42</v>
      </c>
      <c r="J9" s="30">
        <v>67.3</v>
      </c>
      <c r="K9" s="30">
        <v>69.8</v>
      </c>
      <c r="L9" s="30">
        <v>62.5</v>
      </c>
      <c r="M9" s="30">
        <v>63.8</v>
      </c>
      <c r="N9" s="30">
        <v>62.25</v>
      </c>
      <c r="O9" s="30">
        <v>62.7</v>
      </c>
      <c r="P9" s="30">
        <v>62.4</v>
      </c>
      <c r="Q9" s="11">
        <v>45</v>
      </c>
      <c r="R9" s="29">
        <f t="shared" si="0"/>
        <v>17.700000000000003</v>
      </c>
      <c r="S9" s="29">
        <f t="shared" si="1"/>
        <v>17.399999999999999</v>
      </c>
      <c r="U9" s="37" t="s">
        <v>13</v>
      </c>
    </row>
    <row r="10" spans="2:21" ht="25.5" x14ac:dyDescent="0.3">
      <c r="B10" s="9">
        <v>7</v>
      </c>
      <c r="C10" s="6" t="s">
        <v>47</v>
      </c>
      <c r="D10" s="30"/>
      <c r="E10" s="30">
        <v>63.157499999999999</v>
      </c>
      <c r="F10" s="30">
        <v>60.301499999999997</v>
      </c>
      <c r="G10" s="30">
        <v>63.774999999999999</v>
      </c>
      <c r="H10" s="30">
        <v>60.62</v>
      </c>
      <c r="I10" s="30">
        <v>60.849999999999994</v>
      </c>
      <c r="J10" s="30">
        <v>68.400000000000006</v>
      </c>
      <c r="K10" s="30">
        <v>63</v>
      </c>
      <c r="L10" s="30">
        <v>64.2</v>
      </c>
      <c r="M10" s="30">
        <v>65.349999999999994</v>
      </c>
      <c r="N10" s="30">
        <v>66.3</v>
      </c>
      <c r="O10" s="30">
        <v>61.6</v>
      </c>
      <c r="P10" s="30">
        <v>63.05</v>
      </c>
      <c r="Q10" s="11">
        <v>45</v>
      </c>
      <c r="R10" s="29">
        <f t="shared" si="0"/>
        <v>16.600000000000001</v>
      </c>
      <c r="S10" s="29">
        <f t="shared" si="1"/>
        <v>18.049999999999997</v>
      </c>
      <c r="U10" s="38" t="s">
        <v>14</v>
      </c>
    </row>
    <row r="11" spans="2:21" ht="25.5" x14ac:dyDescent="0.3">
      <c r="B11" s="9">
        <v>8</v>
      </c>
      <c r="C11" s="6" t="s">
        <v>48</v>
      </c>
      <c r="D11" s="30"/>
      <c r="E11" s="30">
        <v>65.073000000000008</v>
      </c>
      <c r="F11" s="30">
        <v>62.420500000000004</v>
      </c>
      <c r="G11" s="30">
        <v>64.97</v>
      </c>
      <c r="H11" s="30">
        <v>64.25</v>
      </c>
      <c r="I11" s="30">
        <v>60.984999999999999</v>
      </c>
      <c r="J11" s="30">
        <v>70.599999999999994</v>
      </c>
      <c r="K11" s="30">
        <v>68</v>
      </c>
      <c r="L11" s="30">
        <v>65.5</v>
      </c>
      <c r="M11" s="30">
        <v>67.8</v>
      </c>
      <c r="N11" s="30">
        <v>69.5</v>
      </c>
      <c r="O11" s="30">
        <v>62.6</v>
      </c>
      <c r="P11" s="30">
        <v>63.4</v>
      </c>
      <c r="Q11" s="11">
        <v>45</v>
      </c>
      <c r="R11" s="29">
        <f>O11-Q11</f>
        <v>17.600000000000001</v>
      </c>
      <c r="S11" s="29">
        <f>P11-Q11</f>
        <v>18.399999999999999</v>
      </c>
      <c r="U11" s="39" t="s">
        <v>15</v>
      </c>
    </row>
    <row r="12" spans="2:21" ht="25.5" x14ac:dyDescent="0.3">
      <c r="B12" s="9">
        <v>9</v>
      </c>
      <c r="C12" s="6" t="s">
        <v>49</v>
      </c>
      <c r="D12" s="30"/>
      <c r="E12" s="30">
        <v>64.354500000000002</v>
      </c>
      <c r="F12" s="30">
        <v>64.149500000000003</v>
      </c>
      <c r="G12" s="30">
        <v>62.13</v>
      </c>
      <c r="H12" s="30">
        <v>61.8</v>
      </c>
      <c r="I12" s="30">
        <v>61.385000000000005</v>
      </c>
      <c r="J12" s="30">
        <v>59.8</v>
      </c>
      <c r="K12" s="30">
        <v>57.6</v>
      </c>
      <c r="L12" s="30">
        <v>59</v>
      </c>
      <c r="M12" s="30">
        <v>58.650000000000006</v>
      </c>
      <c r="N12" s="30">
        <v>59.75</v>
      </c>
      <c r="O12" s="30">
        <v>55.4</v>
      </c>
      <c r="P12" s="30">
        <v>59.75</v>
      </c>
      <c r="Q12" s="11">
        <v>45</v>
      </c>
      <c r="R12" s="29">
        <f t="shared" ref="R12:R14" si="2">O12-Q12</f>
        <v>10.399999999999999</v>
      </c>
      <c r="S12" s="29">
        <f t="shared" ref="S12:S14" si="3">P12-Q12</f>
        <v>14.75</v>
      </c>
    </row>
    <row r="13" spans="2:21" ht="25.5" x14ac:dyDescent="0.3">
      <c r="B13" s="9">
        <v>10</v>
      </c>
      <c r="C13" s="6" t="s">
        <v>50</v>
      </c>
      <c r="D13" s="30"/>
      <c r="E13" s="30">
        <v>60.868499999999997</v>
      </c>
      <c r="F13" s="30">
        <v>64.340999999999994</v>
      </c>
      <c r="G13" s="30">
        <v>59.064999999999998</v>
      </c>
      <c r="H13" s="30">
        <v>58.58</v>
      </c>
      <c r="I13" s="30">
        <v>64.069999999999993</v>
      </c>
      <c r="J13" s="30">
        <v>66.7</v>
      </c>
      <c r="K13" s="30">
        <v>58.5</v>
      </c>
      <c r="L13" s="30">
        <v>60.5</v>
      </c>
      <c r="M13" s="30">
        <v>62.150000000000006</v>
      </c>
      <c r="N13" s="30">
        <v>65.7</v>
      </c>
      <c r="O13" s="30">
        <v>61.6</v>
      </c>
      <c r="P13" s="30">
        <v>60.8</v>
      </c>
      <c r="Q13" s="11">
        <v>45</v>
      </c>
      <c r="R13" s="29">
        <f t="shared" si="2"/>
        <v>16.600000000000001</v>
      </c>
      <c r="S13" s="29">
        <f t="shared" si="3"/>
        <v>15.799999999999997</v>
      </c>
    </row>
    <row r="40" spans="2:2" x14ac:dyDescent="0.2">
      <c r="B40" s="19" t="s">
        <v>51</v>
      </c>
    </row>
    <row r="50" spans="4:16" x14ac:dyDescent="0.2">
      <c r="D50" s="28">
        <f>D4-$Q4</f>
        <v>10.192000000000007</v>
      </c>
      <c r="E50" s="28">
        <f t="shared" ref="E50:P50" si="4">E4-$Q4</f>
        <v>9.6724999999999994</v>
      </c>
      <c r="F50" s="28">
        <f t="shared" si="4"/>
        <v>9.3659999999999997</v>
      </c>
      <c r="G50" s="28">
        <f t="shared" si="4"/>
        <v>8.3100000000000023</v>
      </c>
      <c r="H50" s="28">
        <f t="shared" si="4"/>
        <v>6.4699999999999989</v>
      </c>
      <c r="I50" s="28">
        <f t="shared" si="4"/>
        <v>5.0049999999999955</v>
      </c>
      <c r="J50" s="28">
        <f t="shared" si="4"/>
        <v>11.900000000000006</v>
      </c>
      <c r="K50" s="28">
        <f t="shared" si="4"/>
        <v>8.8999999999999986</v>
      </c>
      <c r="L50" s="28">
        <f t="shared" si="4"/>
        <v>7</v>
      </c>
      <c r="M50" s="28">
        <f t="shared" si="4"/>
        <v>8.0999999999999943</v>
      </c>
      <c r="N50" s="28">
        <f t="shared" si="4"/>
        <v>9.25</v>
      </c>
      <c r="O50" s="28">
        <f t="shared" si="4"/>
        <v>9.5999999999999943</v>
      </c>
      <c r="P50" s="28">
        <f t="shared" si="4"/>
        <v>7.9000000000000057</v>
      </c>
    </row>
    <row r="51" spans="4:16" x14ac:dyDescent="0.2">
      <c r="D51" s="28">
        <f t="shared" ref="D51:P66" si="5">D5-$Q5</f>
        <v>19.534999999999997</v>
      </c>
      <c r="E51" s="28">
        <f t="shared" si="5"/>
        <v>15.162999999999997</v>
      </c>
      <c r="F51" s="28">
        <f t="shared" si="5"/>
        <v>16.222000000000001</v>
      </c>
      <c r="G51" s="28">
        <f t="shared" si="5"/>
        <v>18.43</v>
      </c>
      <c r="H51" s="28">
        <f t="shared" si="5"/>
        <v>15.43</v>
      </c>
      <c r="I51" s="28">
        <f t="shared" si="5"/>
        <v>16.629999999999995</v>
      </c>
      <c r="J51" s="28">
        <f t="shared" si="5"/>
        <v>20.099999999999994</v>
      </c>
      <c r="K51" s="28">
        <f t="shared" si="5"/>
        <v>18.799999999999997</v>
      </c>
      <c r="L51" s="28">
        <f t="shared" si="5"/>
        <v>18</v>
      </c>
      <c r="M51" s="28">
        <f t="shared" si="5"/>
        <v>21.050000000000011</v>
      </c>
      <c r="N51" s="28">
        <f t="shared" si="5"/>
        <v>21.099999999999994</v>
      </c>
      <c r="O51" s="28">
        <f t="shared" si="5"/>
        <v>16.700000000000003</v>
      </c>
      <c r="P51" s="28">
        <f t="shared" si="5"/>
        <v>16.799999999999997</v>
      </c>
    </row>
    <row r="52" spans="4:16" x14ac:dyDescent="0.2">
      <c r="D52" s="28">
        <f t="shared" si="5"/>
        <v>19.445999999999998</v>
      </c>
      <c r="E52" s="28">
        <f t="shared" si="5"/>
        <v>8.2039999999999935</v>
      </c>
      <c r="F52" s="28">
        <f t="shared" si="5"/>
        <v>11.079000000000001</v>
      </c>
      <c r="G52" s="28">
        <f t="shared" si="5"/>
        <v>9.7450000000000045</v>
      </c>
      <c r="H52" s="28">
        <f t="shared" si="5"/>
        <v>12.049999999999997</v>
      </c>
      <c r="I52" s="28">
        <f t="shared" si="5"/>
        <v>11.04</v>
      </c>
      <c r="J52" s="28">
        <f t="shared" si="5"/>
        <v>10.700000000000003</v>
      </c>
      <c r="K52" s="28">
        <f t="shared" si="5"/>
        <v>10.100000000000001</v>
      </c>
      <c r="L52" s="28">
        <f t="shared" si="5"/>
        <v>9</v>
      </c>
      <c r="M52" s="28">
        <f t="shared" si="5"/>
        <v>11.25</v>
      </c>
      <c r="N52" s="28">
        <f t="shared" si="5"/>
        <v>15</v>
      </c>
      <c r="O52" s="28">
        <f t="shared" si="5"/>
        <v>10.700000000000003</v>
      </c>
      <c r="P52" s="28">
        <f t="shared" si="5"/>
        <v>9.0499999999999972</v>
      </c>
    </row>
    <row r="53" spans="4:16" x14ac:dyDescent="0.2">
      <c r="D53" s="28">
        <f t="shared" si="5"/>
        <v>23.649500000000003</v>
      </c>
      <c r="E53" s="28">
        <f t="shared" si="5"/>
        <v>23.320499999999996</v>
      </c>
      <c r="F53" s="28">
        <f t="shared" si="5"/>
        <v>21.756999999999998</v>
      </c>
      <c r="G53" s="28">
        <f t="shared" si="5"/>
        <v>21.691499999999998</v>
      </c>
      <c r="H53" s="28">
        <f t="shared" si="5"/>
        <v>22.15</v>
      </c>
      <c r="I53" s="28">
        <f t="shared" si="5"/>
        <v>23.434999999999995</v>
      </c>
      <c r="J53" s="28">
        <f t="shared" si="5"/>
        <v>28.700000000000003</v>
      </c>
      <c r="K53" s="28">
        <f t="shared" si="5"/>
        <v>23.4</v>
      </c>
      <c r="L53" s="28">
        <f t="shared" si="5"/>
        <v>22.5</v>
      </c>
      <c r="M53" s="28">
        <f t="shared" si="5"/>
        <v>24</v>
      </c>
      <c r="N53" s="28">
        <f t="shared" si="5"/>
        <v>28.5</v>
      </c>
      <c r="O53" s="28">
        <f t="shared" si="5"/>
        <v>24.099999999999994</v>
      </c>
      <c r="P53" s="28">
        <f t="shared" si="5"/>
        <v>23.049999999999997</v>
      </c>
    </row>
    <row r="54" spans="4:16" x14ac:dyDescent="0.2">
      <c r="D54" s="28">
        <f t="shared" si="5"/>
        <v>18.936499999999995</v>
      </c>
      <c r="E54" s="28">
        <f t="shared" si="5"/>
        <v>16.811499999999995</v>
      </c>
      <c r="F54" s="28">
        <f t="shared" si="5"/>
        <v>13.102499999999999</v>
      </c>
      <c r="G54" s="28">
        <f t="shared" si="5"/>
        <v>9.394999999999996</v>
      </c>
      <c r="H54" s="28">
        <f t="shared" si="5"/>
        <v>11.54</v>
      </c>
      <c r="I54" s="28">
        <f t="shared" si="5"/>
        <v>19.534999999999997</v>
      </c>
      <c r="J54" s="28">
        <f t="shared" si="5"/>
        <v>13.700000000000003</v>
      </c>
      <c r="K54" s="28">
        <f t="shared" si="5"/>
        <v>10.200000000000003</v>
      </c>
      <c r="L54" s="28">
        <f t="shared" si="5"/>
        <v>8.5</v>
      </c>
      <c r="M54" s="28">
        <f t="shared" si="5"/>
        <v>10.75</v>
      </c>
      <c r="N54" s="28">
        <f t="shared" si="5"/>
        <v>13.5</v>
      </c>
      <c r="O54" s="28">
        <f t="shared" si="5"/>
        <v>7.7999999999999972</v>
      </c>
      <c r="P54" s="28">
        <f t="shared" si="5"/>
        <v>10</v>
      </c>
    </row>
    <row r="55" spans="4:16" x14ac:dyDescent="0.2">
      <c r="D55" s="28">
        <f t="shared" si="5"/>
        <v>-45</v>
      </c>
      <c r="E55" s="28">
        <f t="shared" si="5"/>
        <v>16.026499999999999</v>
      </c>
      <c r="F55" s="28">
        <f t="shared" si="5"/>
        <v>16.3095</v>
      </c>
      <c r="G55" s="28">
        <f t="shared" si="5"/>
        <v>12.814999999999998</v>
      </c>
      <c r="H55" s="28">
        <f t="shared" si="5"/>
        <v>16.149999999999999</v>
      </c>
      <c r="I55" s="28">
        <f t="shared" si="5"/>
        <v>18.420000000000002</v>
      </c>
      <c r="J55" s="28">
        <f t="shared" si="5"/>
        <v>22.299999999999997</v>
      </c>
      <c r="K55" s="28">
        <f t="shared" si="5"/>
        <v>24.799999999999997</v>
      </c>
      <c r="L55" s="28">
        <f t="shared" si="5"/>
        <v>17.5</v>
      </c>
      <c r="M55" s="28">
        <f t="shared" si="5"/>
        <v>18.799999999999997</v>
      </c>
      <c r="N55" s="28">
        <f t="shared" si="5"/>
        <v>17.25</v>
      </c>
      <c r="O55" s="28">
        <f t="shared" si="5"/>
        <v>17.700000000000003</v>
      </c>
      <c r="P55" s="28">
        <f t="shared" si="5"/>
        <v>17.399999999999999</v>
      </c>
    </row>
    <row r="56" spans="4:16" x14ac:dyDescent="0.2">
      <c r="D56" s="28">
        <f t="shared" si="5"/>
        <v>-45</v>
      </c>
      <c r="E56" s="28">
        <f t="shared" si="5"/>
        <v>18.157499999999999</v>
      </c>
      <c r="F56" s="28">
        <f t="shared" si="5"/>
        <v>15.301499999999997</v>
      </c>
      <c r="G56" s="28">
        <f t="shared" si="5"/>
        <v>18.774999999999999</v>
      </c>
      <c r="H56" s="28">
        <f t="shared" si="5"/>
        <v>15.619999999999997</v>
      </c>
      <c r="I56" s="28">
        <f t="shared" si="5"/>
        <v>15.849999999999994</v>
      </c>
      <c r="J56" s="28">
        <f t="shared" si="5"/>
        <v>23.400000000000006</v>
      </c>
      <c r="K56" s="28">
        <f t="shared" si="5"/>
        <v>18</v>
      </c>
      <c r="L56" s="28">
        <f t="shared" si="5"/>
        <v>19.200000000000003</v>
      </c>
      <c r="M56" s="28">
        <f t="shared" si="5"/>
        <v>20.349999999999994</v>
      </c>
      <c r="N56" s="28">
        <f t="shared" si="5"/>
        <v>21.299999999999997</v>
      </c>
      <c r="O56" s="28">
        <f t="shared" si="5"/>
        <v>16.600000000000001</v>
      </c>
      <c r="P56" s="28">
        <f t="shared" si="5"/>
        <v>18.049999999999997</v>
      </c>
    </row>
    <row r="57" spans="4:16" x14ac:dyDescent="0.2">
      <c r="D57" s="28">
        <f t="shared" si="5"/>
        <v>-45</v>
      </c>
      <c r="E57" s="28">
        <f t="shared" si="5"/>
        <v>20.073000000000008</v>
      </c>
      <c r="F57" s="28">
        <f t="shared" si="5"/>
        <v>17.420500000000004</v>
      </c>
      <c r="G57" s="28">
        <f t="shared" si="5"/>
        <v>19.97</v>
      </c>
      <c r="H57" s="28">
        <f t="shared" si="5"/>
        <v>19.25</v>
      </c>
      <c r="I57" s="28">
        <f t="shared" si="5"/>
        <v>15.984999999999999</v>
      </c>
      <c r="J57" s="28">
        <f t="shared" si="5"/>
        <v>25.599999999999994</v>
      </c>
      <c r="K57" s="28">
        <f t="shared" si="5"/>
        <v>23</v>
      </c>
      <c r="L57" s="28">
        <f t="shared" si="5"/>
        <v>20.5</v>
      </c>
      <c r="M57" s="28">
        <f t="shared" si="5"/>
        <v>22.799999999999997</v>
      </c>
      <c r="N57" s="28">
        <f t="shared" si="5"/>
        <v>24.5</v>
      </c>
      <c r="O57" s="28">
        <f t="shared" si="5"/>
        <v>17.600000000000001</v>
      </c>
      <c r="P57" s="28">
        <f t="shared" si="5"/>
        <v>18.399999999999999</v>
      </c>
    </row>
    <row r="58" spans="4:16" x14ac:dyDescent="0.2">
      <c r="D58" s="28">
        <f t="shared" si="5"/>
        <v>-45</v>
      </c>
      <c r="E58" s="28">
        <f t="shared" si="5"/>
        <v>19.354500000000002</v>
      </c>
      <c r="F58" s="28">
        <f t="shared" si="5"/>
        <v>19.149500000000003</v>
      </c>
      <c r="G58" s="28">
        <f t="shared" si="5"/>
        <v>17.130000000000003</v>
      </c>
      <c r="H58" s="28">
        <f t="shared" si="5"/>
        <v>16.799999999999997</v>
      </c>
      <c r="I58" s="28">
        <f t="shared" si="5"/>
        <v>16.385000000000005</v>
      </c>
      <c r="J58" s="28">
        <f t="shared" si="5"/>
        <v>14.799999999999997</v>
      </c>
      <c r="K58" s="28">
        <f t="shared" si="5"/>
        <v>12.600000000000001</v>
      </c>
      <c r="L58" s="28">
        <f t="shared" si="5"/>
        <v>14</v>
      </c>
      <c r="M58" s="28">
        <f t="shared" si="5"/>
        <v>13.650000000000006</v>
      </c>
      <c r="N58" s="28">
        <f t="shared" si="5"/>
        <v>14.75</v>
      </c>
      <c r="O58" s="28">
        <f t="shared" si="5"/>
        <v>10.399999999999999</v>
      </c>
      <c r="P58" s="28">
        <f t="shared" si="5"/>
        <v>14.75</v>
      </c>
    </row>
    <row r="59" spans="4:16" x14ac:dyDescent="0.2">
      <c r="D59" s="28">
        <f t="shared" si="5"/>
        <v>-45</v>
      </c>
      <c r="E59" s="28">
        <f t="shared" si="5"/>
        <v>15.868499999999997</v>
      </c>
      <c r="F59" s="28">
        <f t="shared" si="5"/>
        <v>19.340999999999994</v>
      </c>
      <c r="G59" s="28">
        <f t="shared" si="5"/>
        <v>14.064999999999998</v>
      </c>
      <c r="H59" s="28">
        <f t="shared" si="5"/>
        <v>13.579999999999998</v>
      </c>
      <c r="I59" s="28">
        <f t="shared" si="5"/>
        <v>19.069999999999993</v>
      </c>
      <c r="J59" s="28">
        <f t="shared" si="5"/>
        <v>21.700000000000003</v>
      </c>
      <c r="K59" s="28">
        <f t="shared" si="5"/>
        <v>13.5</v>
      </c>
      <c r="L59" s="28">
        <f t="shared" si="5"/>
        <v>15.5</v>
      </c>
      <c r="M59" s="28">
        <f t="shared" si="5"/>
        <v>17.150000000000006</v>
      </c>
      <c r="N59" s="28">
        <f t="shared" si="5"/>
        <v>20.700000000000003</v>
      </c>
      <c r="O59" s="28">
        <f t="shared" si="5"/>
        <v>16.600000000000001</v>
      </c>
      <c r="P59" s="28">
        <f t="shared" si="5"/>
        <v>15.799999999999997</v>
      </c>
    </row>
    <row r="60" spans="4:16" x14ac:dyDescent="0.2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4:16" x14ac:dyDescent="0.2"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4:16" x14ac:dyDescent="0.2"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4:16" x14ac:dyDescent="0.2"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4:16" x14ac:dyDescent="0.2"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4:16" x14ac:dyDescent="0.2"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4:16" x14ac:dyDescent="0.2"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</sheetData>
  <conditionalFormatting sqref="D4:P13">
    <cfRule type="cellIs" dxfId="39" priority="2" stopIfTrue="1" operator="between">
      <formula>70</formula>
      <formula>75</formula>
    </cfRule>
    <cfRule type="cellIs" dxfId="38" priority="3" stopIfTrue="1" operator="between">
      <formula>65</formula>
      <formula>70</formula>
    </cfRule>
    <cfRule type="cellIs" dxfId="37" priority="4" stopIfTrue="1" operator="between">
      <formula>60</formula>
      <formula>65</formula>
    </cfRule>
    <cfRule type="cellIs" dxfId="36" priority="5" stopIfTrue="1" operator="between">
      <formula>55</formula>
      <formula>60</formula>
    </cfRule>
    <cfRule type="cellIs" dxfId="35" priority="6" stopIfTrue="1" operator="between">
      <formula>50</formula>
      <formula>55</formula>
    </cfRule>
    <cfRule type="cellIs" dxfId="34" priority="7" stopIfTrue="1" operator="between">
      <formula>45</formula>
      <formula>50</formula>
    </cfRule>
    <cfRule type="cellIs" dxfId="33" priority="8" stopIfTrue="1" operator="between">
      <formula>40</formula>
      <formula>45</formula>
    </cfRule>
    <cfRule type="cellIs" dxfId="32" priority="9" stopIfTrue="1" operator="between">
      <formula>0</formula>
      <formula>40</formula>
    </cfRule>
  </conditionalFormatting>
  <conditionalFormatting sqref="D50:P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{8660EA21-B66D-4F79-BEEF-C40ADD963B7F}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60EA21-B66D-4F79-BEEF-C40ADD963B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D50:P66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52"/>
  <sheetViews>
    <sheetView tabSelected="1" topLeftCell="D2" zoomScale="120" zoomScaleNormal="120" workbookViewId="0">
      <selection activeCell="H52" sqref="H52"/>
    </sheetView>
  </sheetViews>
  <sheetFormatPr defaultColWidth="9.140625" defaultRowHeight="12.75" x14ac:dyDescent="0.2"/>
  <cols>
    <col min="1" max="1" width="9.140625" style="12"/>
    <col min="2" max="2" width="8.85546875" style="14" customWidth="1"/>
    <col min="3" max="3" width="12" style="12" customWidth="1"/>
    <col min="4" max="4" width="8" style="12" bestFit="1" customWidth="1"/>
    <col min="5" max="5" width="12.28515625" style="12" bestFit="1" customWidth="1"/>
    <col min="6" max="6" width="8" style="12" bestFit="1" customWidth="1"/>
    <col min="7" max="7" width="12.28515625" style="12" bestFit="1" customWidth="1"/>
    <col min="8" max="8" width="8" style="12" customWidth="1"/>
    <col min="9" max="9" width="12.28515625" style="12" bestFit="1" customWidth="1"/>
    <col min="10" max="10" width="10" style="12" customWidth="1"/>
    <col min="11" max="11" width="5" style="14" customWidth="1"/>
    <col min="12" max="16384" width="9.140625" style="12"/>
  </cols>
  <sheetData>
    <row r="1" spans="1:16381" x14ac:dyDescent="0.2">
      <c r="B1" s="16"/>
      <c r="C1" s="13"/>
      <c r="D1" s="13"/>
      <c r="E1" s="13"/>
      <c r="F1" s="13"/>
      <c r="G1" s="13"/>
      <c r="H1" s="13"/>
      <c r="I1" s="13"/>
      <c r="J1" s="13"/>
    </row>
    <row r="2" spans="1:16381" ht="18.75" x14ac:dyDescent="0.3">
      <c r="B2" s="1" t="s">
        <v>65</v>
      </c>
      <c r="C2" s="13"/>
      <c r="D2" s="13"/>
      <c r="E2" s="13"/>
      <c r="F2" s="13"/>
      <c r="G2" s="13"/>
      <c r="H2" s="13"/>
      <c r="I2" s="13"/>
      <c r="J2" s="13"/>
    </row>
    <row r="3" spans="1:1638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</row>
    <row r="4" spans="1:1638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</row>
    <row r="5" spans="1:16381" x14ac:dyDescent="0.2">
      <c r="A5" s="15"/>
      <c r="B5" s="25" t="s">
        <v>58</v>
      </c>
      <c r="C5" s="40" t="s">
        <v>53</v>
      </c>
      <c r="D5" s="40"/>
      <c r="E5" s="40" t="s">
        <v>54</v>
      </c>
      <c r="F5" s="40"/>
      <c r="G5" s="40" t="s">
        <v>55</v>
      </c>
      <c r="H5" s="40"/>
      <c r="I5" s="40" t="s">
        <v>56</v>
      </c>
      <c r="J5" s="40"/>
      <c r="K5" s="15"/>
      <c r="L5" s="15"/>
      <c r="M5" s="15"/>
      <c r="N5" s="15"/>
      <c r="O5" s="15"/>
      <c r="P5" s="15"/>
      <c r="Q5" s="15"/>
      <c r="R5" s="15"/>
      <c r="S5" s="32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pans="1:16381" x14ac:dyDescent="0.2">
      <c r="A6" s="15"/>
      <c r="B6" s="26" t="s">
        <v>68</v>
      </c>
      <c r="C6" s="21" t="s">
        <v>52</v>
      </c>
      <c r="D6" s="21" t="s">
        <v>9</v>
      </c>
      <c r="E6" s="21" t="s">
        <v>52</v>
      </c>
      <c r="F6" s="21" t="s">
        <v>9</v>
      </c>
      <c r="G6" s="21" t="s">
        <v>52</v>
      </c>
      <c r="H6" s="21" t="s">
        <v>9</v>
      </c>
      <c r="I6" s="21" t="s">
        <v>52</v>
      </c>
      <c r="J6" s="21" t="s">
        <v>9</v>
      </c>
    </row>
    <row r="7" spans="1:16381" x14ac:dyDescent="0.2">
      <c r="A7" s="15"/>
      <c r="B7" s="33" t="s">
        <v>66</v>
      </c>
      <c r="C7" s="21">
        <v>0</v>
      </c>
      <c r="D7" s="23">
        <f t="shared" ref="D7:D14" si="0">C7/$C$15</f>
        <v>0</v>
      </c>
      <c r="E7" s="21">
        <v>14</v>
      </c>
      <c r="F7" s="23">
        <f t="shared" ref="F7:F14" si="1">E7/$E$15</f>
        <v>0.1206896551724138</v>
      </c>
      <c r="G7" s="21">
        <v>0</v>
      </c>
      <c r="H7" s="23">
        <f t="shared" ref="H7:H14" si="2">G7/$G$15</f>
        <v>0</v>
      </c>
      <c r="I7" s="21">
        <v>0</v>
      </c>
      <c r="J7" s="23">
        <f t="shared" ref="J7:J14" si="3">I7/$I$15</f>
        <v>0</v>
      </c>
    </row>
    <row r="8" spans="1:16381" x14ac:dyDescent="0.2">
      <c r="A8" s="15"/>
      <c r="B8" s="31" t="s">
        <v>67</v>
      </c>
      <c r="C8" s="21">
        <v>0</v>
      </c>
      <c r="D8" s="23">
        <f t="shared" si="0"/>
        <v>0</v>
      </c>
      <c r="E8" s="21">
        <v>9</v>
      </c>
      <c r="F8" s="23">
        <f t="shared" si="1"/>
        <v>7.7586206896551727E-2</v>
      </c>
      <c r="G8" s="21">
        <v>1</v>
      </c>
      <c r="H8" s="23">
        <f t="shared" si="2"/>
        <v>1.020408163265306E-2</v>
      </c>
      <c r="I8" s="21">
        <v>0</v>
      </c>
      <c r="J8" s="23">
        <f t="shared" si="3"/>
        <v>0</v>
      </c>
    </row>
    <row r="9" spans="1:16381" x14ac:dyDescent="0.2">
      <c r="A9" s="15"/>
      <c r="B9" s="34" t="s">
        <v>10</v>
      </c>
      <c r="C9" s="21">
        <v>2</v>
      </c>
      <c r="D9" s="23">
        <f t="shared" si="0"/>
        <v>1.7857142857142856E-2</v>
      </c>
      <c r="E9" s="21">
        <v>44</v>
      </c>
      <c r="F9" s="23">
        <f t="shared" si="1"/>
        <v>0.37931034482758619</v>
      </c>
      <c r="G9" s="21">
        <v>29</v>
      </c>
      <c r="H9" s="23">
        <f t="shared" si="2"/>
        <v>0.29591836734693877</v>
      </c>
      <c r="I9" s="21">
        <v>0</v>
      </c>
      <c r="J9" s="23">
        <f t="shared" si="3"/>
        <v>0</v>
      </c>
    </row>
    <row r="10" spans="1:16381" x14ac:dyDescent="0.2">
      <c r="A10" s="15"/>
      <c r="B10" s="35" t="s">
        <v>11</v>
      </c>
      <c r="C10" s="21">
        <v>18</v>
      </c>
      <c r="D10" s="23">
        <f t="shared" si="0"/>
        <v>0.16071428571428573</v>
      </c>
      <c r="E10" s="21">
        <v>42</v>
      </c>
      <c r="F10" s="23">
        <f t="shared" si="1"/>
        <v>0.36206896551724138</v>
      </c>
      <c r="G10" s="21">
        <v>41</v>
      </c>
      <c r="H10" s="23">
        <f t="shared" si="2"/>
        <v>0.41836734693877553</v>
      </c>
      <c r="I10" s="21">
        <v>7</v>
      </c>
      <c r="J10" s="23">
        <f t="shared" si="3"/>
        <v>5.6000000000000001E-2</v>
      </c>
    </row>
    <row r="11" spans="1:16381" x14ac:dyDescent="0.2">
      <c r="A11" s="15"/>
      <c r="B11" s="36" t="s">
        <v>12</v>
      </c>
      <c r="C11" s="21">
        <v>68</v>
      </c>
      <c r="D11" s="23">
        <f t="shared" si="0"/>
        <v>0.6071428571428571</v>
      </c>
      <c r="E11" s="21">
        <v>7</v>
      </c>
      <c r="F11" s="23">
        <f t="shared" si="1"/>
        <v>6.0344827586206899E-2</v>
      </c>
      <c r="G11" s="21">
        <v>25</v>
      </c>
      <c r="H11" s="23">
        <f t="shared" si="2"/>
        <v>0.25510204081632654</v>
      </c>
      <c r="I11" s="21">
        <v>25</v>
      </c>
      <c r="J11" s="23">
        <f t="shared" si="3"/>
        <v>0.2</v>
      </c>
    </row>
    <row r="12" spans="1:16381" x14ac:dyDescent="0.2">
      <c r="A12" s="15"/>
      <c r="B12" s="37" t="s">
        <v>13</v>
      </c>
      <c r="C12" s="21">
        <v>24</v>
      </c>
      <c r="D12" s="23">
        <f t="shared" si="0"/>
        <v>0.21428571428571427</v>
      </c>
      <c r="E12" s="21">
        <v>0</v>
      </c>
      <c r="F12" s="23">
        <f t="shared" si="1"/>
        <v>0</v>
      </c>
      <c r="G12" s="21">
        <v>2</v>
      </c>
      <c r="H12" s="23">
        <f t="shared" si="2"/>
        <v>2.0408163265306121E-2</v>
      </c>
      <c r="I12" s="21">
        <v>73</v>
      </c>
      <c r="J12" s="23">
        <f t="shared" si="3"/>
        <v>0.58399999999999996</v>
      </c>
    </row>
    <row r="13" spans="1:16381" x14ac:dyDescent="0.2">
      <c r="A13" s="15"/>
      <c r="B13" s="38" t="s">
        <v>14</v>
      </c>
      <c r="C13" s="21">
        <v>0</v>
      </c>
      <c r="D13" s="23">
        <f t="shared" si="0"/>
        <v>0</v>
      </c>
      <c r="E13" s="21">
        <v>0</v>
      </c>
      <c r="F13" s="23">
        <f t="shared" si="1"/>
        <v>0</v>
      </c>
      <c r="G13" s="21">
        <v>0</v>
      </c>
      <c r="H13" s="23">
        <f t="shared" si="2"/>
        <v>0</v>
      </c>
      <c r="I13" s="21">
        <v>19</v>
      </c>
      <c r="J13" s="23">
        <f t="shared" si="3"/>
        <v>0.152</v>
      </c>
    </row>
    <row r="14" spans="1:16381" x14ac:dyDescent="0.2">
      <c r="A14" s="15"/>
      <c r="B14" s="39" t="s">
        <v>15</v>
      </c>
      <c r="C14" s="21">
        <v>0</v>
      </c>
      <c r="D14" s="23">
        <f t="shared" si="0"/>
        <v>0</v>
      </c>
      <c r="E14" s="21">
        <v>0</v>
      </c>
      <c r="F14" s="23">
        <f t="shared" si="1"/>
        <v>0</v>
      </c>
      <c r="G14" s="21">
        <v>0</v>
      </c>
      <c r="H14" s="23">
        <f t="shared" si="2"/>
        <v>0</v>
      </c>
      <c r="I14" s="21">
        <v>1</v>
      </c>
      <c r="J14" s="23">
        <f t="shared" si="3"/>
        <v>8.0000000000000002E-3</v>
      </c>
    </row>
    <row r="15" spans="1:16381" x14ac:dyDescent="0.2">
      <c r="A15" s="15"/>
      <c r="B15" s="22" t="s">
        <v>57</v>
      </c>
      <c r="C15" s="21">
        <f>SUM(C7:C14)</f>
        <v>112</v>
      </c>
      <c r="D15" s="24">
        <f t="shared" ref="D15:J15" si="4">SUM(D7:D14)</f>
        <v>1</v>
      </c>
      <c r="E15" s="21">
        <f>SUM(E7:E14)</f>
        <v>116</v>
      </c>
      <c r="F15" s="24">
        <f t="shared" si="4"/>
        <v>1</v>
      </c>
      <c r="G15" s="21">
        <f>SUM(G7:G14)</f>
        <v>98</v>
      </c>
      <c r="H15" s="24">
        <f t="shared" si="4"/>
        <v>1</v>
      </c>
      <c r="I15" s="21">
        <f>SUM(I7:I14)</f>
        <v>125</v>
      </c>
      <c r="J15" s="24">
        <f t="shared" si="4"/>
        <v>1</v>
      </c>
    </row>
    <row r="16" spans="1:16381" x14ac:dyDescent="0.2">
      <c r="A16" s="15"/>
    </row>
    <row r="26" spans="2:5" ht="15" customHeight="1" x14ac:dyDescent="0.2"/>
    <row r="28" spans="2:5" ht="14.1" customHeight="1" x14ac:dyDescent="0.2">
      <c r="B28" s="25" t="s">
        <v>58</v>
      </c>
      <c r="C28" s="40" t="s">
        <v>59</v>
      </c>
      <c r="D28" s="40"/>
    </row>
    <row r="29" spans="2:5" x14ac:dyDescent="0.2">
      <c r="B29" s="21" t="s">
        <v>68</v>
      </c>
      <c r="C29" s="21" t="s">
        <v>52</v>
      </c>
      <c r="D29" s="21" t="s">
        <v>9</v>
      </c>
    </row>
    <row r="30" spans="2:5" x14ac:dyDescent="0.2">
      <c r="B30" s="22" t="s">
        <v>66</v>
      </c>
      <c r="C30" s="21">
        <f>C7+E7+G7+I7</f>
        <v>14</v>
      </c>
      <c r="D30" s="23">
        <f t="shared" ref="D30:D37" si="5">C30/$C$38</f>
        <v>3.1042128603104215E-2</v>
      </c>
    </row>
    <row r="31" spans="2:5" x14ac:dyDescent="0.2">
      <c r="B31" s="22" t="s">
        <v>67</v>
      </c>
      <c r="C31" s="21">
        <f t="shared" ref="C30:C37" si="6">C8+E8+G8+I8</f>
        <v>10</v>
      </c>
      <c r="D31" s="23">
        <f t="shared" si="5"/>
        <v>2.2172949002217297E-2</v>
      </c>
    </row>
    <row r="32" spans="2:5" x14ac:dyDescent="0.2">
      <c r="B32" s="22" t="s">
        <v>10</v>
      </c>
      <c r="C32" s="21">
        <f t="shared" si="6"/>
        <v>75</v>
      </c>
      <c r="D32" s="23">
        <f t="shared" si="5"/>
        <v>0.16629711751662971</v>
      </c>
      <c r="E32" s="18"/>
    </row>
    <row r="33" spans="2:4" x14ac:dyDescent="0.2">
      <c r="B33" s="22" t="s">
        <v>11</v>
      </c>
      <c r="C33" s="21">
        <f t="shared" si="6"/>
        <v>108</v>
      </c>
      <c r="D33" s="23">
        <f t="shared" si="5"/>
        <v>0.23946784922394679</v>
      </c>
    </row>
    <row r="34" spans="2:4" x14ac:dyDescent="0.2">
      <c r="B34" s="22" t="s">
        <v>12</v>
      </c>
      <c r="C34" s="21">
        <f t="shared" si="6"/>
        <v>125</v>
      </c>
      <c r="D34" s="23">
        <f t="shared" si="5"/>
        <v>0.27716186252771619</v>
      </c>
    </row>
    <row r="35" spans="2:4" x14ac:dyDescent="0.2">
      <c r="B35" s="22" t="s">
        <v>13</v>
      </c>
      <c r="C35" s="21">
        <f t="shared" si="6"/>
        <v>99</v>
      </c>
      <c r="D35" s="23">
        <f t="shared" si="5"/>
        <v>0.21951219512195122</v>
      </c>
    </row>
    <row r="36" spans="2:4" x14ac:dyDescent="0.2">
      <c r="B36" s="22" t="s">
        <v>14</v>
      </c>
      <c r="C36" s="21">
        <f t="shared" si="6"/>
        <v>19</v>
      </c>
      <c r="D36" s="23">
        <f t="shared" si="5"/>
        <v>4.2128603104212861E-2</v>
      </c>
    </row>
    <row r="37" spans="2:4" x14ac:dyDescent="0.2">
      <c r="B37" s="22" t="s">
        <v>15</v>
      </c>
      <c r="C37" s="21">
        <f t="shared" si="6"/>
        <v>1</v>
      </c>
      <c r="D37" s="23">
        <f t="shared" si="5"/>
        <v>2.2172949002217295E-3</v>
      </c>
    </row>
    <row r="38" spans="2:4" x14ac:dyDescent="0.2">
      <c r="B38" s="22" t="s">
        <v>57</v>
      </c>
      <c r="C38" s="21">
        <f>SUM(C30:C37)</f>
        <v>451</v>
      </c>
      <c r="D38" s="24">
        <f>SUM(D30:D37)</f>
        <v>0.99999999999999989</v>
      </c>
    </row>
    <row r="40" spans="2:4" x14ac:dyDescent="0.2">
      <c r="D40" s="18"/>
    </row>
    <row r="44" spans="2:4" x14ac:dyDescent="0.2">
      <c r="B44" s="17"/>
      <c r="C44" s="18"/>
    </row>
    <row r="45" spans="2:4" x14ac:dyDescent="0.2">
      <c r="B45" s="17"/>
      <c r="C45" s="18"/>
    </row>
    <row r="46" spans="2:4" x14ac:dyDescent="0.2">
      <c r="B46" s="17"/>
      <c r="C46" s="18"/>
    </row>
    <row r="47" spans="2:4" x14ac:dyDescent="0.2">
      <c r="B47" s="17"/>
      <c r="C47" s="18"/>
    </row>
    <row r="48" spans="2:4" x14ac:dyDescent="0.2">
      <c r="B48" s="17"/>
      <c r="C48" s="18"/>
    </row>
    <row r="49" spans="2:3" x14ac:dyDescent="0.2">
      <c r="B49" s="17"/>
      <c r="C49" s="18"/>
    </row>
    <row r="50" spans="2:3" x14ac:dyDescent="0.2">
      <c r="B50" s="17"/>
      <c r="C50" s="18"/>
    </row>
    <row r="51" spans="2:3" x14ac:dyDescent="0.2">
      <c r="B51" s="17"/>
      <c r="C51" s="18"/>
    </row>
    <row r="52" spans="2:3" x14ac:dyDescent="0.2">
      <c r="B52" s="17"/>
      <c r="C52" s="18"/>
    </row>
  </sheetData>
  <mergeCells count="5">
    <mergeCell ref="C28:D28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 - Скопје</vt:lpstr>
      <vt:lpstr>Н - Битола</vt:lpstr>
      <vt:lpstr>Н - Кичево</vt:lpstr>
      <vt:lpstr>Н - Куманово</vt:lpstr>
      <vt:lpstr>Н - Опсег</vt:lpstr>
    </vt:vector>
  </TitlesOfParts>
  <Company>EIC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</dc:creator>
  <cp:lastModifiedBy>Katerina Nikolovska</cp:lastModifiedBy>
  <cp:lastPrinted>2011-05-03T12:23:15Z</cp:lastPrinted>
  <dcterms:created xsi:type="dcterms:W3CDTF">2002-08-29T08:10:38Z</dcterms:created>
  <dcterms:modified xsi:type="dcterms:W3CDTF">2024-09-26T07:08:23Z</dcterms:modified>
</cp:coreProperties>
</file>